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chartsheets/sheet2.xml" ContentType="application/vnd.openxmlformats-officedocument.spreadsheetml.chartsheet+xml"/>
  <Override PartName="/xl/worksheets/sheet2.xml" ContentType="application/vnd.openxmlformats-officedocument.spreadsheetml.worksheet+xml"/>
  <Override PartName="/xl/chartsheets/sheet3.xml" ContentType="application/vnd.openxmlformats-officedocument.spreadsheetml.chart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xr:revisionPtr revIDLastSave="0" documentId="13_ncr:1_{A66C7313-6465-4618-9C6D-9E6C4AFFAA31}" xr6:coauthVersionLast="47" xr6:coauthVersionMax="47" xr10:uidLastSave="{00000000-0000-0000-0000-000000000000}"/>
  <bookViews>
    <workbookView xWindow="57480" yWindow="-120" windowWidth="29040" windowHeight="15990" activeTab="2" xr2:uid="{FB365E87-8633-442F-95AA-F1A8A8A32D8C}"/>
  </bookViews>
  <sheets>
    <sheet name="Chart 1" sheetId="2" r:id="rId1"/>
    <sheet name="Data 1" sheetId="3" r:id="rId2"/>
    <sheet name="Chart 2" sheetId="4" r:id="rId3"/>
    <sheet name="Data 2" sheetId="5" r:id="rId4"/>
    <sheet name="Chart 3" sheetId="6" r:id="rId5"/>
    <sheet name="Data 3"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7" l="1"/>
  <c r="M3" i="7"/>
  <c r="N3" i="7"/>
  <c r="O3" i="7"/>
  <c r="R3" i="7" s="1"/>
  <c r="T3" i="7" s="1"/>
  <c r="P3" i="7"/>
  <c r="Q3" i="7" s="1"/>
  <c r="S3" i="7" s="1"/>
  <c r="L4" i="7"/>
  <c r="M4" i="7"/>
  <c r="N4" i="7"/>
  <c r="O4" i="7"/>
  <c r="P4" i="7"/>
  <c r="Q4" i="7" s="1"/>
  <c r="S4" i="7" s="1"/>
  <c r="R4" i="7"/>
  <c r="T4" i="7" s="1"/>
  <c r="L5" i="7"/>
  <c r="M5" i="7"/>
  <c r="O5" i="7" s="1"/>
  <c r="R5" i="7" s="1"/>
  <c r="T5" i="7" s="1"/>
  <c r="N5" i="7"/>
  <c r="P5" i="7" s="1"/>
  <c r="Q5" i="7" s="1"/>
  <c r="S5" i="7" s="1"/>
  <c r="L6" i="7"/>
  <c r="M6" i="7"/>
  <c r="N6" i="7"/>
  <c r="O6" i="7"/>
  <c r="R6" i="7" s="1"/>
  <c r="T6" i="7" s="1"/>
  <c r="P6" i="7"/>
  <c r="Q6" i="7"/>
  <c r="S6" i="7"/>
  <c r="L7" i="7"/>
  <c r="M7" i="7"/>
  <c r="O7" i="7" s="1"/>
  <c r="N7" i="7"/>
  <c r="P7" i="7" s="1"/>
  <c r="L8" i="7"/>
  <c r="M8" i="7"/>
  <c r="N8" i="7"/>
  <c r="P8" i="7" s="1"/>
  <c r="Q8" i="7" s="1"/>
  <c r="S8" i="7" s="1"/>
  <c r="O8" i="7"/>
  <c r="R8" i="7"/>
  <c r="T8" i="7" s="1"/>
  <c r="L9" i="7"/>
  <c r="Q9" i="7" s="1"/>
  <c r="S9" i="7" s="1"/>
  <c r="M9" i="7"/>
  <c r="N9" i="7"/>
  <c r="O9" i="7"/>
  <c r="P9" i="7"/>
  <c r="L10" i="7"/>
  <c r="M10" i="7"/>
  <c r="O10" i="7" s="1"/>
  <c r="N10" i="7"/>
  <c r="P10" i="7"/>
  <c r="Q10" i="7"/>
  <c r="S10" i="7" s="1"/>
  <c r="L11" i="7"/>
  <c r="M11" i="7"/>
  <c r="O11" i="7" s="1"/>
  <c r="R11" i="7" s="1"/>
  <c r="T11" i="7" s="1"/>
  <c r="N11" i="7"/>
  <c r="P11" i="7" s="1"/>
  <c r="Q11" i="7" s="1"/>
  <c r="S11" i="7" s="1"/>
  <c r="L12" i="7"/>
  <c r="M12" i="7"/>
  <c r="N12" i="7"/>
  <c r="P12" i="7" s="1"/>
  <c r="O12" i="7"/>
  <c r="R7" i="7" l="1"/>
  <c r="T7" i="7" s="1"/>
  <c r="R10" i="7"/>
  <c r="T10" i="7" s="1"/>
  <c r="Q12" i="7"/>
  <c r="S12" i="7" s="1"/>
  <c r="R9" i="7"/>
  <c r="T9" i="7" s="1"/>
  <c r="Q7" i="7"/>
  <c r="S7" i="7" s="1"/>
  <c r="R12" i="7"/>
  <c r="T12" i="7" s="1"/>
</calcChain>
</file>

<file path=xl/sharedStrings.xml><?xml version="1.0" encoding="utf-8"?>
<sst xmlns="http://schemas.openxmlformats.org/spreadsheetml/2006/main" count="183" uniqueCount="98">
  <si>
    <t>ccode</t>
  </si>
  <si>
    <t>country</t>
  </si>
  <si>
    <t>Trade Costs</t>
  </si>
  <si>
    <t>Entrepreneurship</t>
  </si>
  <si>
    <t>ARG</t>
  </si>
  <si>
    <t>Argentina</t>
  </si>
  <si>
    <t>AUS</t>
  </si>
  <si>
    <t>Australia</t>
  </si>
  <si>
    <t>BOL</t>
  </si>
  <si>
    <t>Bolivia</t>
  </si>
  <si>
    <t>BOS</t>
  </si>
  <si>
    <t>Bosnia and Herzegovina</t>
  </si>
  <si>
    <t>BRA</t>
  </si>
  <si>
    <t>Brazil</t>
  </si>
  <si>
    <t>CHL</t>
  </si>
  <si>
    <t>Chile</t>
  </si>
  <si>
    <t>CHN</t>
  </si>
  <si>
    <t>China</t>
  </si>
  <si>
    <t>COL</t>
  </si>
  <si>
    <t>Colombia</t>
  </si>
  <si>
    <t>CRC</t>
  </si>
  <si>
    <t>Costa Rica</t>
  </si>
  <si>
    <t>CRO</t>
  </si>
  <si>
    <t>Croatia</t>
  </si>
  <si>
    <t>ECU</t>
  </si>
  <si>
    <t>Ecuador</t>
  </si>
  <si>
    <t>GUA</t>
  </si>
  <si>
    <t>Guatemala</t>
  </si>
  <si>
    <t>ICE</t>
  </si>
  <si>
    <t>Iceland</t>
  </si>
  <si>
    <t>JAM</t>
  </si>
  <si>
    <t>Jamaica</t>
  </si>
  <si>
    <t>JAP</t>
  </si>
  <si>
    <t>Japan</t>
  </si>
  <si>
    <t>KOR</t>
  </si>
  <si>
    <t>Korea, Rep.</t>
  </si>
  <si>
    <t>MEX</t>
  </si>
  <si>
    <t>Mexico</t>
  </si>
  <si>
    <t>MON</t>
  </si>
  <si>
    <t>Montenegro</t>
  </si>
  <si>
    <t>NOR</t>
  </si>
  <si>
    <t>Norway</t>
  </si>
  <si>
    <t>PER</t>
  </si>
  <si>
    <t>Peru</t>
  </si>
  <si>
    <t>RUS</t>
  </si>
  <si>
    <t>Russian Federation</t>
  </si>
  <si>
    <t>SAF</t>
  </si>
  <si>
    <t>South Africa</t>
  </si>
  <si>
    <t>SWI</t>
  </si>
  <si>
    <t>Switzerland</t>
  </si>
  <si>
    <t>TKY</t>
  </si>
  <si>
    <t>Turkey</t>
  </si>
  <si>
    <t>UGD</t>
  </si>
  <si>
    <t>Uganda</t>
  </si>
  <si>
    <t>MAC</t>
  </si>
  <si>
    <t>Macedonia, FYR</t>
  </si>
  <si>
    <t>USA</t>
  </si>
  <si>
    <t>United States</t>
  </si>
  <si>
    <t>URU</t>
  </si>
  <si>
    <t>Uruguay</t>
  </si>
  <si>
    <t>EU</t>
  </si>
  <si>
    <t>European Union</t>
  </si>
  <si>
    <t>U.S. Industries: Trade Costs vs Entrepreneurship</t>
  </si>
  <si>
    <t>naics</t>
  </si>
  <si>
    <t>US Trade Costs</t>
  </si>
  <si>
    <t>US Industry</t>
  </si>
  <si>
    <t>Years: 2000-2001</t>
  </si>
  <si>
    <t>Year</t>
  </si>
  <si>
    <t>Manual Check</t>
  </si>
  <si>
    <t>Coefficients</t>
  </si>
  <si>
    <t>Standard Error</t>
  </si>
  <si>
    <t>T-Statistic</t>
  </si>
  <si>
    <t>P-Value</t>
  </si>
  <si>
    <t>Lower CI (95%)</t>
  </si>
  <si>
    <t>Upper CI (95%)</t>
  </si>
  <si>
    <t>Coefficient</t>
  </si>
  <si>
    <t>Positive SE</t>
  </si>
  <si>
    <t>Negative SE</t>
  </si>
  <si>
    <t>95% CI SE (P)</t>
  </si>
  <si>
    <t>95% CI SE (N)</t>
  </si>
  <si>
    <t>Lower CI</t>
  </si>
  <si>
    <t>Upper CI</t>
  </si>
  <si>
    <t>Equiv Low</t>
  </si>
  <si>
    <t>Equiv Up</t>
  </si>
  <si>
    <t>Manual</t>
  </si>
  <si>
    <t>SE Multiplier</t>
  </si>
  <si>
    <t>Log Exposure Imp 2</t>
  </si>
  <si>
    <t>Constant</t>
  </si>
  <si>
    <t>Last # off</t>
  </si>
  <si>
    <t>Years: 2000-2002</t>
  </si>
  <si>
    <t>Years: 2000-2003</t>
  </si>
  <si>
    <t>Years: 2000-2004</t>
  </si>
  <si>
    <t>Years: 2000-2005</t>
  </si>
  <si>
    <t>Years: 2000-2006</t>
  </si>
  <si>
    <t>Years: 2000-2007</t>
  </si>
  <si>
    <t>Years: 2000-2008</t>
  </si>
  <si>
    <t>Years: 2000-2009</t>
  </si>
  <si>
    <t>Years: 2000-2010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</si>
</sst>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0"/>
    <numFmt numFmtId="165" formatCode="0.0000000000000000000"/>
    <numFmt numFmtId="166" formatCode="0.000000000"/>
    <numFmt numFmtId="167" formatCode="0.000000000000000"/>
    <numFmt numFmtId="168" formatCode="0.00000000000000000000"/>
    <numFmt numFmtId="169" formatCode="0.0000000000000000000000"/>
    <numFmt numFmtId="170" formatCode="0.00000000000000000"/>
  </numFmts>
  <fonts count="2" x14ac:knownFonts="1">
    <font>
      <sz val="11"/>
      <color theme="1"/>
      <name val="Aptos Narrow"/>
      <family val="2"/>
      <scheme val="minor"/>
    </font>
    <font>
      <sz val="10"/>
      <name val="Arial"/>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
    <border>
      <left/>
      <right/>
      <top/>
      <bottom/>
      <diagonal/>
    </border>
  </borders>
  <cellStyleXfs count="2">
    <xf numFmtId="0" fontId="0" fillId="0" borderId="0"/>
    <xf numFmtId="0" fontId="1" fillId="0" borderId="0"/>
  </cellStyleXfs>
  <cellXfs count="12">
    <xf numFmtId="0" fontId="0" fillId="0" borderId="0" xfId="0"/>
    <xf numFmtId="164" fontId="0" fillId="0" borderId="0" xfId="0" applyNumberFormat="1"/>
    <xf numFmtId="0" fontId="1" fillId="0" borderId="0" xfId="1"/>
    <xf numFmtId="165" fontId="1" fillId="0" borderId="0" xfId="1" applyNumberFormat="1"/>
    <xf numFmtId="166" fontId="1" fillId="0" borderId="0" xfId="1" applyNumberFormat="1"/>
    <xf numFmtId="167" fontId="1" fillId="0" borderId="0" xfId="1" applyNumberFormat="1"/>
    <xf numFmtId="168" fontId="1" fillId="0" borderId="0" xfId="1" applyNumberFormat="1"/>
    <xf numFmtId="0" fontId="1" fillId="2" borderId="0" xfId="1" applyFill="1"/>
    <xf numFmtId="0" fontId="1" fillId="3" borderId="0" xfId="1" applyFill="1"/>
    <xf numFmtId="169" fontId="1" fillId="0" borderId="0" xfId="1" applyNumberFormat="1"/>
    <xf numFmtId="170" fontId="1" fillId="0" borderId="0" xfId="1" applyNumberFormat="1"/>
    <xf numFmtId="0" fontId="0" fillId="0" borderId="0" xfId="0" applyAlignment="1">
      <alignment horizontal="center"/>
    </xf>
  </cellXfs>
  <cellStyles count="2">
    <cellStyle name="Normal" xfId="0" builtinId="0"/>
    <cellStyle name="Normal 2" xfId="1" xr:uid="{7954F908-2C26-4AB1-8DAC-773181FAD6CC}"/>
  </cellStyles>
  <dxfs count="0"/>
  <tableStyles count="0" defaultTableStyle="TableStyleMedium2" defaultPivotStyle="PivotStyleLight16"/>
  <colors>
    <mruColors>
      <color rgb="FF2B52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chartsheet" Target="chartsheets/sheet2.xml"/><Relationship Id="rId7"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worksheet" Target="worksheets/sheet3.xml"/><Relationship Id="rId5" Type="http://schemas.openxmlformats.org/officeDocument/2006/relationships/chartsheet" Target="chartsheets/sheet3.xml"/><Relationship Id="rId10" Type="http://schemas.openxmlformats.org/officeDocument/2006/relationships/calcChain" Target="calcChain.xml"/><Relationship Id="rId4" Type="http://schemas.openxmlformats.org/officeDocument/2006/relationships/worksheet" Target="worksheets/sheet2.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b="1">
                <a:solidFill>
                  <a:srgbClr val="2B5280"/>
                </a:solidFill>
                <a:latin typeface="Arial" panose="020B0604020202020204" pitchFamily="34" charset="0"/>
                <a:cs typeface="Arial" panose="020B0604020202020204" pitchFamily="34" charset="0"/>
              </a:rPr>
              <a:t>Chart 1</a:t>
            </a:r>
          </a:p>
          <a:p>
            <a:pPr algn="l">
              <a:defRPr/>
            </a:pPr>
            <a:r>
              <a:rPr lang="en-US" b="1">
                <a:solidFill>
                  <a:srgbClr val="2B5280"/>
                </a:solidFill>
                <a:latin typeface="Arial" panose="020B0604020202020204" pitchFamily="34" charset="0"/>
                <a:cs typeface="Arial" panose="020B0604020202020204" pitchFamily="34" charset="0"/>
              </a:rPr>
              <a:t>Entrepreneurship</a:t>
            </a:r>
            <a:r>
              <a:rPr lang="en-US" b="1" baseline="0">
                <a:solidFill>
                  <a:srgbClr val="2B5280"/>
                </a:solidFill>
                <a:latin typeface="Arial" panose="020B0604020202020204" pitchFamily="34" charset="0"/>
                <a:cs typeface="Arial" panose="020B0604020202020204" pitchFamily="34" charset="0"/>
              </a:rPr>
              <a:t> rises as individual countries' costs of foreign trade increase</a:t>
            </a:r>
            <a:endParaRPr lang="en-US" b="1">
              <a:solidFill>
                <a:srgbClr val="2B5280"/>
              </a:solidFill>
              <a:latin typeface="Arial" panose="020B0604020202020204" pitchFamily="34" charset="0"/>
              <a:cs typeface="Arial" panose="020B0604020202020204" pitchFamily="34" charset="0"/>
            </a:endParaRPr>
          </a:p>
        </c:rich>
      </c:tx>
      <c:layout>
        <c:manualLayout>
          <c:xMode val="edge"/>
          <c:yMode val="edge"/>
          <c:x val="1.7402945113788489E-2"/>
          <c:y val="3.6764021518586768E-4"/>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4695646745009638E-2"/>
          <c:y val="0.16415915267228764"/>
          <c:w val="0.91560541043480681"/>
          <c:h val="0.57337960188604742"/>
        </c:manualLayout>
      </c:layout>
      <c:scatterChart>
        <c:scatterStyle val="lineMarker"/>
        <c:varyColors val="0"/>
        <c:ser>
          <c:idx val="0"/>
          <c:order val="0"/>
          <c:tx>
            <c:v>Country</c:v>
          </c:tx>
          <c:spPr>
            <a:ln w="38100" cap="rnd">
              <a:noFill/>
              <a:round/>
            </a:ln>
            <a:effectLst/>
          </c:spPr>
          <c:marker>
            <c:symbol val="circle"/>
            <c:size val="5"/>
            <c:spPr>
              <a:solidFill>
                <a:srgbClr val="C3362B"/>
              </a:solidFill>
              <a:ln w="9525">
                <a:noFill/>
              </a:ln>
              <a:effectLst/>
            </c:spPr>
          </c:marker>
          <c:trendline>
            <c:name>Linear trendline</c:name>
            <c:spPr>
              <a:ln w="19050" cap="rnd">
                <a:solidFill>
                  <a:srgbClr val="6DBDE1"/>
                </a:solidFill>
                <a:prstDash val="solid"/>
              </a:ln>
              <a:effectLst/>
            </c:spPr>
            <c:trendlineType val="linear"/>
            <c:dispRSqr val="0"/>
            <c:dispEq val="0"/>
          </c:trendline>
          <c:xVal>
            <c:numRef>
              <c:f>'Data 1'!$C$2:$C$30</c:f>
              <c:numCache>
                <c:formatCode>General</c:formatCode>
                <c:ptCount val="29"/>
                <c:pt idx="0">
                  <c:v>6.2487640000000004</c:v>
                </c:pt>
                <c:pt idx="1">
                  <c:v>1.8481052</c:v>
                </c:pt>
                <c:pt idx="2">
                  <c:v>5.3731837000000002</c:v>
                </c:pt>
                <c:pt idx="3">
                  <c:v>1.8130827</c:v>
                </c:pt>
                <c:pt idx="4">
                  <c:v>7.5900588000000004</c:v>
                </c:pt>
                <c:pt idx="5">
                  <c:v>4.0593862999999999</c:v>
                </c:pt>
                <c:pt idx="6">
                  <c:v>3.4492601999999999</c:v>
                </c:pt>
                <c:pt idx="7">
                  <c:v>8.6805686000000009</c:v>
                </c:pt>
                <c:pt idx="8">
                  <c:v>2.7950838999999998</c:v>
                </c:pt>
                <c:pt idx="9">
                  <c:v>1.1990258</c:v>
                </c:pt>
                <c:pt idx="10">
                  <c:v>5.9391445000000003</c:v>
                </c:pt>
                <c:pt idx="11">
                  <c:v>2.2585896999999999</c:v>
                </c:pt>
                <c:pt idx="12">
                  <c:v>1.0744806</c:v>
                </c:pt>
                <c:pt idx="13">
                  <c:v>7.5233790000000003</c:v>
                </c:pt>
                <c:pt idx="14">
                  <c:v>1.5140982000000001</c:v>
                </c:pt>
                <c:pt idx="15">
                  <c:v>7.8409445</c:v>
                </c:pt>
                <c:pt idx="16">
                  <c:v>2.0425840000000002</c:v>
                </c:pt>
                <c:pt idx="17">
                  <c:v>3.7109730999999999</c:v>
                </c:pt>
                <c:pt idx="18">
                  <c:v>0.52954621000000002</c:v>
                </c:pt>
                <c:pt idx="19">
                  <c:v>2.4421211999999999</c:v>
                </c:pt>
                <c:pt idx="20">
                  <c:v>3.7589402000000001</c:v>
                </c:pt>
                <c:pt idx="21">
                  <c:v>4.1295672999999997</c:v>
                </c:pt>
                <c:pt idx="22">
                  <c:v>0</c:v>
                </c:pt>
                <c:pt idx="23">
                  <c:v>2.3452104999999999</c:v>
                </c:pt>
                <c:pt idx="24">
                  <c:v>7.8040883000000001</c:v>
                </c:pt>
                <c:pt idx="25">
                  <c:v>2.7159059999999999</c:v>
                </c:pt>
                <c:pt idx="26">
                  <c:v>1.5544119000000001</c:v>
                </c:pt>
                <c:pt idx="27">
                  <c:v>3.6722777999999998</c:v>
                </c:pt>
                <c:pt idx="28">
                  <c:v>1.6087210000000001</c:v>
                </c:pt>
              </c:numCache>
            </c:numRef>
          </c:xVal>
          <c:yVal>
            <c:numRef>
              <c:f>'Data 1'!$D$2:$D$30</c:f>
              <c:numCache>
                <c:formatCode>General</c:formatCode>
                <c:ptCount val="29"/>
                <c:pt idx="0">
                  <c:v>19.8</c:v>
                </c:pt>
                <c:pt idx="1">
                  <c:v>12.5</c:v>
                </c:pt>
                <c:pt idx="2">
                  <c:v>32</c:v>
                </c:pt>
                <c:pt idx="3">
                  <c:v>10.7</c:v>
                </c:pt>
                <c:pt idx="4">
                  <c:v>27</c:v>
                </c:pt>
                <c:pt idx="5">
                  <c:v>11.7</c:v>
                </c:pt>
                <c:pt idx="6">
                  <c:v>23.5</c:v>
                </c:pt>
                <c:pt idx="7">
                  <c:v>24.8</c:v>
                </c:pt>
                <c:pt idx="8">
                  <c:v>8.1</c:v>
                </c:pt>
                <c:pt idx="9">
                  <c:v>4.5</c:v>
                </c:pt>
                <c:pt idx="10">
                  <c:v>26.1</c:v>
                </c:pt>
                <c:pt idx="11">
                  <c:v>15.1</c:v>
                </c:pt>
                <c:pt idx="12">
                  <c:v>10.6</c:v>
                </c:pt>
                <c:pt idx="13">
                  <c:v>12</c:v>
                </c:pt>
                <c:pt idx="14">
                  <c:v>9.1999999999999993</c:v>
                </c:pt>
                <c:pt idx="15">
                  <c:v>15.9</c:v>
                </c:pt>
                <c:pt idx="16">
                  <c:v>1.8</c:v>
                </c:pt>
                <c:pt idx="17">
                  <c:v>10.9</c:v>
                </c:pt>
                <c:pt idx="18">
                  <c:v>10.1</c:v>
                </c:pt>
                <c:pt idx="19">
                  <c:v>13</c:v>
                </c:pt>
                <c:pt idx="20">
                  <c:v>4.5</c:v>
                </c:pt>
                <c:pt idx="21">
                  <c:v>6</c:v>
                </c:pt>
                <c:pt idx="22">
                  <c:v>11.6</c:v>
                </c:pt>
                <c:pt idx="23">
                  <c:v>15.8</c:v>
                </c:pt>
                <c:pt idx="24">
                  <c:v>49.7</c:v>
                </c:pt>
                <c:pt idx="25">
                  <c:v>10.7</c:v>
                </c:pt>
                <c:pt idx="26">
                  <c:v>10.5</c:v>
                </c:pt>
                <c:pt idx="27">
                  <c:v>11.3</c:v>
                </c:pt>
                <c:pt idx="28">
                  <c:v>8.0354890000000001</c:v>
                </c:pt>
              </c:numCache>
            </c:numRef>
          </c:yVal>
          <c:smooth val="0"/>
          <c:extLst>
            <c:ext xmlns:c16="http://schemas.microsoft.com/office/drawing/2014/chart" uri="{C3380CC4-5D6E-409C-BE32-E72D297353CC}">
              <c16:uniqueId val="{00000001-D7B7-4180-8660-AA20FBDB8432}"/>
            </c:ext>
          </c:extLst>
        </c:ser>
        <c:dLbls>
          <c:showLegendKey val="0"/>
          <c:showVal val="0"/>
          <c:showCatName val="0"/>
          <c:showSerName val="0"/>
          <c:showPercent val="0"/>
          <c:showBubbleSize val="0"/>
        </c:dLbls>
        <c:axId val="1092041007"/>
        <c:axId val="1092046767"/>
      </c:scatterChart>
      <c:valAx>
        <c:axId val="109204100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a:solidFill>
                      <a:schemeClr val="tx1"/>
                    </a:solidFill>
                    <a:latin typeface="Arial" panose="020B0604020202020204" pitchFamily="34" charset="0"/>
                    <a:cs typeface="Arial" panose="020B0604020202020204" pitchFamily="34" charset="0"/>
                  </a:rPr>
                  <a:t>Trade costs (percentage points)</a:t>
                </a:r>
              </a:p>
            </c:rich>
          </c:tx>
          <c:layout>
            <c:manualLayout>
              <c:xMode val="edge"/>
              <c:yMode val="edge"/>
              <c:x val="0.44298673501050284"/>
              <c:y val="0.7871243272965423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092046767"/>
        <c:crosses val="autoZero"/>
        <c:crossBetween val="midCat"/>
        <c:majorUnit val="2"/>
      </c:valAx>
      <c:valAx>
        <c:axId val="1092046767"/>
        <c:scaling>
          <c:orientation val="minMax"/>
          <c:max val="50"/>
        </c:scaling>
        <c:delete val="0"/>
        <c:axPos val="l"/>
        <c:numFmt formatCode="General" sourceLinked="1"/>
        <c:majorTickMark val="out"/>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092041007"/>
        <c:crosses val="autoZero"/>
        <c:crossBetween val="midCat"/>
        <c:majorUnit val="10"/>
      </c:valAx>
      <c:spPr>
        <a:noFill/>
        <a:ln>
          <a:noFill/>
        </a:ln>
        <a:effectLst/>
      </c:spPr>
    </c:plotArea>
    <c:legend>
      <c:legendPos val="r"/>
      <c:legendEntry>
        <c:idx val="0"/>
        <c:txPr>
          <a:bodyPr rot="0" spcFirstLastPara="1" vertOverflow="ellipsis" vert="horz" wrap="square" anchor="t" anchorCtr="0"/>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Entry>
      <c:legendEntry>
        <c:idx val="1"/>
        <c:txPr>
          <a:bodyPr rot="0" spcFirstLastPara="1" vertOverflow="ellipsis" vert="horz" wrap="square" anchor="t" anchorCtr="0"/>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Entry>
      <c:layout>
        <c:manualLayout>
          <c:xMode val="edge"/>
          <c:yMode val="edge"/>
          <c:x val="0.1058190068501636"/>
          <c:y val="0.18674482680516988"/>
          <c:w val="0.15792510465879347"/>
          <c:h val="0.10697501724522242"/>
        </c:manualLayout>
      </c:layout>
      <c:overlay val="0"/>
      <c:spPr>
        <a:noFill/>
        <a:ln>
          <a:noFill/>
        </a:ln>
        <a:effectLst/>
      </c:spPr>
      <c:txPr>
        <a:bodyPr rot="0" spcFirstLastPara="1" vertOverflow="ellipsis" vert="horz" wrap="square" anchor="t" anchorCtr="0"/>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768837489063873E-2"/>
          <c:y val="0.17946846909623021"/>
          <c:w val="0.89085616251093613"/>
          <c:h val="0.55754107727684477"/>
        </c:manualLayout>
      </c:layout>
      <c:scatterChart>
        <c:scatterStyle val="lineMarker"/>
        <c:varyColors val="0"/>
        <c:ser>
          <c:idx val="0"/>
          <c:order val="0"/>
          <c:tx>
            <c:v>U.S. industry sectors</c:v>
          </c:tx>
          <c:spPr>
            <a:ln w="38100" cap="rnd">
              <a:noFill/>
              <a:round/>
            </a:ln>
            <a:effectLst/>
          </c:spPr>
          <c:marker>
            <c:symbol val="circle"/>
            <c:size val="5"/>
            <c:spPr>
              <a:solidFill>
                <a:srgbClr val="C3362B"/>
              </a:solidFill>
              <a:ln w="9525">
                <a:noFill/>
              </a:ln>
              <a:effectLst/>
            </c:spPr>
          </c:marker>
          <c:trendline>
            <c:name>Linear trendline</c:name>
            <c:spPr>
              <a:ln w="19050" cap="rnd">
                <a:solidFill>
                  <a:srgbClr val="6DBDE1"/>
                </a:solidFill>
                <a:prstDash val="solid"/>
              </a:ln>
              <a:effectLst/>
            </c:spPr>
            <c:trendlineType val="linear"/>
            <c:dispRSqr val="0"/>
            <c:dispEq val="0"/>
          </c:trendline>
          <c:xVal>
            <c:numRef>
              <c:f>'Data 2'!$B$3:$B$22</c:f>
              <c:numCache>
                <c:formatCode>0.0000000</c:formatCode>
                <c:ptCount val="20"/>
                <c:pt idx="0">
                  <c:v>9.7227800000000003E-2</c:v>
                </c:pt>
                <c:pt idx="1">
                  <c:v>0.1633858</c:v>
                </c:pt>
                <c:pt idx="2">
                  <c:v>0.1298068</c:v>
                </c:pt>
                <c:pt idx="3">
                  <c:v>0.14524629999999999</c:v>
                </c:pt>
                <c:pt idx="4">
                  <c:v>0.1649959</c:v>
                </c:pt>
                <c:pt idx="5">
                  <c:v>8.7180900000000006E-2</c:v>
                </c:pt>
                <c:pt idx="6">
                  <c:v>7.7118999999999993E-2</c:v>
                </c:pt>
                <c:pt idx="7">
                  <c:v>5.5469400000000002E-2</c:v>
                </c:pt>
                <c:pt idx="8">
                  <c:v>7.4800800000000001E-2</c:v>
                </c:pt>
                <c:pt idx="9">
                  <c:v>7.4105599999999994E-2</c:v>
                </c:pt>
                <c:pt idx="10">
                  <c:v>8.1764600000000007E-2</c:v>
                </c:pt>
                <c:pt idx="11">
                  <c:v>0.12158860000000001</c:v>
                </c:pt>
                <c:pt idx="12">
                  <c:v>5.36791E-2</c:v>
                </c:pt>
                <c:pt idx="13">
                  <c:v>6.5348600000000007E-2</c:v>
                </c:pt>
                <c:pt idx="14">
                  <c:v>4.21418E-2</c:v>
                </c:pt>
                <c:pt idx="15">
                  <c:v>3.7880299999999999E-2</c:v>
                </c:pt>
                <c:pt idx="16">
                  <c:v>5.6152599999999997E-2</c:v>
                </c:pt>
                <c:pt idx="17">
                  <c:v>4.8933900000000002E-2</c:v>
                </c:pt>
                <c:pt idx="18">
                  <c:v>0.1076865</c:v>
                </c:pt>
                <c:pt idx="19">
                  <c:v>6.6915299999999997E-2</c:v>
                </c:pt>
              </c:numCache>
            </c:numRef>
          </c:xVal>
          <c:yVal>
            <c:numRef>
              <c:f>'Data 2'!$C$3:$C$22</c:f>
              <c:numCache>
                <c:formatCode>0.0000000</c:formatCode>
                <c:ptCount val="20"/>
                <c:pt idx="0">
                  <c:v>3.3797399999999998E-2</c:v>
                </c:pt>
                <c:pt idx="1">
                  <c:v>5.9534400000000001E-2</c:v>
                </c:pt>
                <c:pt idx="2">
                  <c:v>8.0273999999999998E-2</c:v>
                </c:pt>
                <c:pt idx="3">
                  <c:v>0.1226318</c:v>
                </c:pt>
                <c:pt idx="4">
                  <c:v>9.4744999999999996E-2</c:v>
                </c:pt>
                <c:pt idx="5">
                  <c:v>9.3484600000000001E-2</c:v>
                </c:pt>
                <c:pt idx="6">
                  <c:v>1.1532300000000001E-2</c:v>
                </c:pt>
                <c:pt idx="7">
                  <c:v>0.1217314</c:v>
                </c:pt>
                <c:pt idx="8">
                  <c:v>6.4302999999999999E-3</c:v>
                </c:pt>
                <c:pt idx="9">
                  <c:v>1.6109700000000001E-2</c:v>
                </c:pt>
                <c:pt idx="10">
                  <c:v>1.59206E-2</c:v>
                </c:pt>
                <c:pt idx="11">
                  <c:v>7.3944800000000005E-2</c:v>
                </c:pt>
                <c:pt idx="12">
                  <c:v>3.58102E-2</c:v>
                </c:pt>
                <c:pt idx="13">
                  <c:v>6.6080899999999998E-2</c:v>
                </c:pt>
                <c:pt idx="14">
                  <c:v>3.3217499999999997E-2</c:v>
                </c:pt>
                <c:pt idx="15">
                  <c:v>1.6527199999999999E-2</c:v>
                </c:pt>
                <c:pt idx="16">
                  <c:v>1.37813E-2</c:v>
                </c:pt>
                <c:pt idx="17">
                  <c:v>1.8072499999999998E-2</c:v>
                </c:pt>
                <c:pt idx="18">
                  <c:v>9.1154799999999994E-2</c:v>
                </c:pt>
                <c:pt idx="19">
                  <c:v>7.6901600000000001E-2</c:v>
                </c:pt>
              </c:numCache>
            </c:numRef>
          </c:yVal>
          <c:smooth val="0"/>
          <c:extLst>
            <c:ext xmlns:c16="http://schemas.microsoft.com/office/drawing/2014/chart" uri="{C3380CC4-5D6E-409C-BE32-E72D297353CC}">
              <c16:uniqueId val="{00000001-96C6-46EC-8BCB-3B0DF2EB0C43}"/>
            </c:ext>
          </c:extLst>
        </c:ser>
        <c:ser>
          <c:idx val="1"/>
          <c:order val="1"/>
          <c:spPr>
            <a:ln w="25400" cap="rnd">
              <a:noFill/>
              <a:round/>
            </a:ln>
            <a:effectLst/>
          </c:spPr>
          <c:marker>
            <c:symbol val="circle"/>
            <c:size val="5"/>
            <c:spPr>
              <a:solidFill>
                <a:schemeClr val="accent2"/>
              </a:solidFill>
              <a:ln w="9525">
                <a:solidFill>
                  <a:schemeClr val="accent2"/>
                </a:solidFill>
              </a:ln>
              <a:effectLst/>
            </c:spPr>
          </c:marker>
          <c:xVal>
            <c:numRef>
              <c:f>'Data 2'!$B$3:$B$22</c:f>
              <c:numCache>
                <c:formatCode>0.0000000</c:formatCode>
                <c:ptCount val="20"/>
                <c:pt idx="0">
                  <c:v>9.7227800000000003E-2</c:v>
                </c:pt>
                <c:pt idx="1">
                  <c:v>0.1633858</c:v>
                </c:pt>
                <c:pt idx="2">
                  <c:v>0.1298068</c:v>
                </c:pt>
                <c:pt idx="3">
                  <c:v>0.14524629999999999</c:v>
                </c:pt>
                <c:pt idx="4">
                  <c:v>0.1649959</c:v>
                </c:pt>
                <c:pt idx="5">
                  <c:v>8.7180900000000006E-2</c:v>
                </c:pt>
                <c:pt idx="6">
                  <c:v>7.7118999999999993E-2</c:v>
                </c:pt>
                <c:pt idx="7">
                  <c:v>5.5469400000000002E-2</c:v>
                </c:pt>
                <c:pt idx="8">
                  <c:v>7.4800800000000001E-2</c:v>
                </c:pt>
                <c:pt idx="9">
                  <c:v>7.4105599999999994E-2</c:v>
                </c:pt>
                <c:pt idx="10">
                  <c:v>8.1764600000000007E-2</c:v>
                </c:pt>
                <c:pt idx="11">
                  <c:v>0.12158860000000001</c:v>
                </c:pt>
                <c:pt idx="12">
                  <c:v>5.36791E-2</c:v>
                </c:pt>
                <c:pt idx="13">
                  <c:v>6.5348600000000007E-2</c:v>
                </c:pt>
                <c:pt idx="14">
                  <c:v>4.21418E-2</c:v>
                </c:pt>
                <c:pt idx="15">
                  <c:v>3.7880299999999999E-2</c:v>
                </c:pt>
                <c:pt idx="16">
                  <c:v>5.6152599999999997E-2</c:v>
                </c:pt>
                <c:pt idx="17">
                  <c:v>4.8933900000000002E-2</c:v>
                </c:pt>
                <c:pt idx="18">
                  <c:v>0.1076865</c:v>
                </c:pt>
                <c:pt idx="19">
                  <c:v>6.6915299999999997E-2</c:v>
                </c:pt>
              </c:numCache>
            </c:numRef>
          </c:xVal>
          <c:yVal>
            <c:numRef>
              <c:f>'Data 2'!$A$3:$A$22</c:f>
              <c:numCache>
                <c:formatCode>General</c:formatCode>
                <c:ptCount val="20"/>
                <c:pt idx="0">
                  <c:v>311</c:v>
                </c:pt>
                <c:pt idx="1">
                  <c:v>313</c:v>
                </c:pt>
                <c:pt idx="2">
                  <c:v>314</c:v>
                </c:pt>
                <c:pt idx="3">
                  <c:v>315</c:v>
                </c:pt>
                <c:pt idx="4">
                  <c:v>316</c:v>
                </c:pt>
                <c:pt idx="5">
                  <c:v>321</c:v>
                </c:pt>
                <c:pt idx="6">
                  <c:v>322</c:v>
                </c:pt>
                <c:pt idx="7">
                  <c:v>323</c:v>
                </c:pt>
                <c:pt idx="8">
                  <c:v>324</c:v>
                </c:pt>
                <c:pt idx="9">
                  <c:v>325</c:v>
                </c:pt>
                <c:pt idx="10">
                  <c:v>326</c:v>
                </c:pt>
                <c:pt idx="11">
                  <c:v>327</c:v>
                </c:pt>
                <c:pt idx="12">
                  <c:v>331</c:v>
                </c:pt>
                <c:pt idx="13">
                  <c:v>332</c:v>
                </c:pt>
                <c:pt idx="14">
                  <c:v>333</c:v>
                </c:pt>
                <c:pt idx="15">
                  <c:v>334</c:v>
                </c:pt>
                <c:pt idx="16">
                  <c:v>335</c:v>
                </c:pt>
                <c:pt idx="17">
                  <c:v>336</c:v>
                </c:pt>
                <c:pt idx="18">
                  <c:v>337</c:v>
                </c:pt>
                <c:pt idx="19">
                  <c:v>339</c:v>
                </c:pt>
              </c:numCache>
            </c:numRef>
          </c:yVal>
          <c:smooth val="0"/>
          <c:extLst>
            <c:ext xmlns:c16="http://schemas.microsoft.com/office/drawing/2014/chart" uri="{C3380CC4-5D6E-409C-BE32-E72D297353CC}">
              <c16:uniqueId val="{00000002-96C6-46EC-8BCB-3B0DF2EB0C43}"/>
            </c:ext>
          </c:extLst>
        </c:ser>
        <c:ser>
          <c:idx val="2"/>
          <c:order val="2"/>
          <c:spPr>
            <a:ln w="25400" cap="rnd">
              <a:noFill/>
              <a:round/>
            </a:ln>
            <a:effectLst/>
          </c:spPr>
          <c:marker>
            <c:symbol val="circle"/>
            <c:size val="5"/>
            <c:spPr>
              <a:solidFill>
                <a:schemeClr val="accent3"/>
              </a:solidFill>
              <a:ln w="9525">
                <a:solidFill>
                  <a:schemeClr val="accent3"/>
                </a:solidFill>
              </a:ln>
              <a:effectLst/>
            </c:spPr>
          </c:marker>
          <c:xVal>
            <c:numRef>
              <c:f>'Data 2'!$B$3:$B$22</c:f>
              <c:numCache>
                <c:formatCode>0.0000000</c:formatCode>
                <c:ptCount val="20"/>
                <c:pt idx="0">
                  <c:v>9.7227800000000003E-2</c:v>
                </c:pt>
                <c:pt idx="1">
                  <c:v>0.1633858</c:v>
                </c:pt>
                <c:pt idx="2">
                  <c:v>0.1298068</c:v>
                </c:pt>
                <c:pt idx="3">
                  <c:v>0.14524629999999999</c:v>
                </c:pt>
                <c:pt idx="4">
                  <c:v>0.1649959</c:v>
                </c:pt>
                <c:pt idx="5">
                  <c:v>8.7180900000000006E-2</c:v>
                </c:pt>
                <c:pt idx="6">
                  <c:v>7.7118999999999993E-2</c:v>
                </c:pt>
                <c:pt idx="7">
                  <c:v>5.5469400000000002E-2</c:v>
                </c:pt>
                <c:pt idx="8">
                  <c:v>7.4800800000000001E-2</c:v>
                </c:pt>
                <c:pt idx="9">
                  <c:v>7.4105599999999994E-2</c:v>
                </c:pt>
                <c:pt idx="10">
                  <c:v>8.1764600000000007E-2</c:v>
                </c:pt>
                <c:pt idx="11">
                  <c:v>0.12158860000000001</c:v>
                </c:pt>
                <c:pt idx="12">
                  <c:v>5.36791E-2</c:v>
                </c:pt>
                <c:pt idx="13">
                  <c:v>6.5348600000000007E-2</c:v>
                </c:pt>
                <c:pt idx="14">
                  <c:v>4.21418E-2</c:v>
                </c:pt>
                <c:pt idx="15">
                  <c:v>3.7880299999999999E-2</c:v>
                </c:pt>
                <c:pt idx="16">
                  <c:v>5.6152599999999997E-2</c:v>
                </c:pt>
                <c:pt idx="17">
                  <c:v>4.8933900000000002E-2</c:v>
                </c:pt>
                <c:pt idx="18">
                  <c:v>0.1076865</c:v>
                </c:pt>
                <c:pt idx="19">
                  <c:v>6.6915299999999997E-2</c:v>
                </c:pt>
              </c:numCache>
            </c:numRef>
          </c:xVal>
          <c:yVal>
            <c:numRef>
              <c:f>'Data 2'!$A$3:$A$22</c:f>
              <c:numCache>
                <c:formatCode>General</c:formatCode>
                <c:ptCount val="20"/>
                <c:pt idx="0">
                  <c:v>311</c:v>
                </c:pt>
                <c:pt idx="1">
                  <c:v>313</c:v>
                </c:pt>
                <c:pt idx="2">
                  <c:v>314</c:v>
                </c:pt>
                <c:pt idx="3">
                  <c:v>315</c:v>
                </c:pt>
                <c:pt idx="4">
                  <c:v>316</c:v>
                </c:pt>
                <c:pt idx="5">
                  <c:v>321</c:v>
                </c:pt>
                <c:pt idx="6">
                  <c:v>322</c:v>
                </c:pt>
                <c:pt idx="7">
                  <c:v>323</c:v>
                </c:pt>
                <c:pt idx="8">
                  <c:v>324</c:v>
                </c:pt>
                <c:pt idx="9">
                  <c:v>325</c:v>
                </c:pt>
                <c:pt idx="10">
                  <c:v>326</c:v>
                </c:pt>
                <c:pt idx="11">
                  <c:v>327</c:v>
                </c:pt>
                <c:pt idx="12">
                  <c:v>331</c:v>
                </c:pt>
                <c:pt idx="13">
                  <c:v>332</c:v>
                </c:pt>
                <c:pt idx="14">
                  <c:v>333</c:v>
                </c:pt>
                <c:pt idx="15">
                  <c:v>334</c:v>
                </c:pt>
                <c:pt idx="16">
                  <c:v>335</c:v>
                </c:pt>
                <c:pt idx="17">
                  <c:v>336</c:v>
                </c:pt>
                <c:pt idx="18">
                  <c:v>337</c:v>
                </c:pt>
                <c:pt idx="19">
                  <c:v>339</c:v>
                </c:pt>
              </c:numCache>
            </c:numRef>
          </c:yVal>
          <c:smooth val="0"/>
          <c:extLst>
            <c:ext xmlns:c16="http://schemas.microsoft.com/office/drawing/2014/chart" uri="{C3380CC4-5D6E-409C-BE32-E72D297353CC}">
              <c16:uniqueId val="{00000003-96C6-46EC-8BCB-3B0DF2EB0C43}"/>
            </c:ext>
          </c:extLst>
        </c:ser>
        <c:dLbls>
          <c:showLegendKey val="0"/>
          <c:showVal val="0"/>
          <c:showCatName val="0"/>
          <c:showSerName val="0"/>
          <c:showPercent val="0"/>
          <c:showBubbleSize val="0"/>
        </c:dLbls>
        <c:axId val="480182959"/>
        <c:axId val="480183439"/>
      </c:scatterChart>
      <c:valAx>
        <c:axId val="480182959"/>
        <c:scaling>
          <c:orientation val="minMax"/>
          <c:max val="0.2"/>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sz="1200">
                    <a:solidFill>
                      <a:schemeClr val="tx1"/>
                    </a:solidFill>
                    <a:latin typeface="Arial" panose="020B0604020202020204" pitchFamily="34" charset="0"/>
                    <a:cs typeface="Arial" panose="020B0604020202020204" pitchFamily="34" charset="0"/>
                  </a:rPr>
                  <a:t>U.S.</a:t>
                </a:r>
                <a:r>
                  <a:rPr lang="en-US" sz="1200" baseline="0">
                    <a:solidFill>
                      <a:schemeClr val="tx1"/>
                    </a:solidFill>
                    <a:latin typeface="Arial" panose="020B0604020202020204" pitchFamily="34" charset="0"/>
                    <a:cs typeface="Arial" panose="020B0604020202020204" pitchFamily="34" charset="0"/>
                  </a:rPr>
                  <a:t> t</a:t>
                </a:r>
                <a:r>
                  <a:rPr lang="en-US" sz="1200">
                    <a:solidFill>
                      <a:schemeClr val="tx1"/>
                    </a:solidFill>
                    <a:latin typeface="Arial" panose="020B0604020202020204" pitchFamily="34" charset="0"/>
                    <a:cs typeface="Arial" panose="020B0604020202020204" pitchFamily="34" charset="0"/>
                  </a:rPr>
                  <a:t>rade costs (costs</a:t>
                </a:r>
                <a:r>
                  <a:rPr lang="en-US" sz="1200" baseline="0">
                    <a:solidFill>
                      <a:schemeClr val="tx1"/>
                    </a:solidFill>
                    <a:latin typeface="Arial" panose="020B0604020202020204" pitchFamily="34" charset="0"/>
                    <a:cs typeface="Arial" panose="020B0604020202020204" pitchFamily="34" charset="0"/>
                  </a:rPr>
                  <a:t> relative to </a:t>
                </a:r>
                <a:r>
                  <a:rPr lang="en-US" sz="1200">
                    <a:solidFill>
                      <a:schemeClr val="tx1"/>
                    </a:solidFill>
                    <a:latin typeface="Arial" panose="020B0604020202020204" pitchFamily="34" charset="0"/>
                    <a:cs typeface="Arial" panose="020B0604020202020204" pitchFamily="34" charset="0"/>
                  </a:rPr>
                  <a:t>dollar value</a:t>
                </a:r>
                <a:r>
                  <a:rPr lang="en-US" sz="1200" baseline="0">
                    <a:solidFill>
                      <a:schemeClr val="tx1"/>
                    </a:solidFill>
                    <a:latin typeface="Arial" panose="020B0604020202020204" pitchFamily="34" charset="0"/>
                    <a:cs typeface="Arial" panose="020B0604020202020204" pitchFamily="34" charset="0"/>
                  </a:rPr>
                  <a:t> of imports)</a:t>
                </a:r>
                <a:endParaRPr lang="en-US" sz="1200">
                  <a:solidFill>
                    <a:schemeClr val="tx1"/>
                  </a:solidFill>
                  <a:latin typeface="Arial" panose="020B0604020202020204" pitchFamily="34" charset="0"/>
                  <a:cs typeface="Arial" panose="020B0604020202020204" pitchFamily="34" charset="0"/>
                </a:endParaRPr>
              </a:p>
            </c:rich>
          </c:tx>
          <c:layout>
            <c:manualLayout>
              <c:xMode val="edge"/>
              <c:yMode val="edge"/>
              <c:x val="0.30691949865344059"/>
              <c:y val="0.7988378362721637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00" sourceLinked="0"/>
        <c:majorTickMark val="out"/>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480183439"/>
        <c:crosses val="autoZero"/>
        <c:crossBetween val="midCat"/>
        <c:majorUnit val="5.000000000000001E-2"/>
      </c:valAx>
      <c:valAx>
        <c:axId val="480183439"/>
        <c:scaling>
          <c:orientation val="minMax"/>
          <c:max val="0.15000000000000002"/>
        </c:scaling>
        <c:delete val="0"/>
        <c:axPos val="l"/>
        <c:numFmt formatCode="0.00" sourceLinked="0"/>
        <c:majorTickMark val="out"/>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480182959"/>
        <c:crosses val="autoZero"/>
        <c:crossBetween val="midCat"/>
        <c:majorUnit val="5.000000000000001E-2"/>
      </c:valAx>
      <c:spPr>
        <a:noFill/>
        <a:ln>
          <a:noFill/>
        </a:ln>
        <a:effectLst/>
      </c:spPr>
    </c:plotArea>
    <c:legend>
      <c:legendPos val="tr"/>
      <c:legendEntry>
        <c:idx val="0"/>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Entry>
      <c:legendEntry>
        <c:idx val="1"/>
        <c:delete val="1"/>
      </c:legendEntry>
      <c:legendEntry>
        <c:idx val="2"/>
        <c:delete val="1"/>
      </c:legendEntry>
      <c:legendEntry>
        <c:idx val="3"/>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Entry>
      <c:layout>
        <c:manualLayout>
          <c:xMode val="edge"/>
          <c:yMode val="edge"/>
          <c:x val="0.10829333080352908"/>
          <c:y val="0.18058742657167853"/>
          <c:w val="0.18772390662802055"/>
          <c:h val="0.1171065318962789"/>
        </c:manualLayout>
      </c:layout>
      <c:overlay val="1"/>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b="1">
                <a:solidFill>
                  <a:srgbClr val="2B5280"/>
                </a:solidFill>
                <a:latin typeface="Arial" panose="020B0604020202020204" pitchFamily="34" charset="0"/>
                <a:cs typeface="Arial" panose="020B0604020202020204" pitchFamily="34" charset="0"/>
              </a:rPr>
              <a:t>Chart 3</a:t>
            </a:r>
          </a:p>
          <a:p>
            <a:pPr algn="l">
              <a:defRPr sz="1400" b="0" i="0" u="none" strike="noStrike" kern="1200" spc="0" baseline="0">
                <a:solidFill>
                  <a:schemeClr val="tx1">
                    <a:lumMod val="65000"/>
                    <a:lumOff val="35000"/>
                  </a:schemeClr>
                </a:solidFill>
                <a:latin typeface="+mn-lt"/>
                <a:ea typeface="+mn-ea"/>
                <a:cs typeface="+mn-cs"/>
              </a:defRPr>
            </a:pPr>
            <a:r>
              <a:rPr lang="en-US" b="1" baseline="0">
                <a:solidFill>
                  <a:srgbClr val="2B5280"/>
                </a:solidFill>
                <a:latin typeface="Arial" panose="020B0604020202020204" pitchFamily="34" charset="0"/>
                <a:cs typeface="Arial" panose="020B0604020202020204" pitchFamily="34" charset="0"/>
              </a:rPr>
              <a:t>China's WTO entry in 2001 entry negatively affected U.S. entrepreneurial behavior</a:t>
            </a:r>
            <a:endParaRPr lang="en-US" b="1">
              <a:solidFill>
                <a:srgbClr val="2B5280"/>
              </a:solidFill>
              <a:latin typeface="Arial" panose="020B0604020202020204" pitchFamily="34" charset="0"/>
              <a:cs typeface="Arial" panose="020B0604020202020204" pitchFamily="34" charset="0"/>
            </a:endParaRPr>
          </a:p>
        </c:rich>
      </c:tx>
      <c:layout>
        <c:manualLayout>
          <c:xMode val="edge"/>
          <c:yMode val="edge"/>
          <c:x val="7.9736267906270752E-3"/>
          <c:y val="1.9731576106178216E-4"/>
        </c:manualLayout>
      </c:layout>
      <c:overlay val="0"/>
      <c:spPr>
        <a:noFill/>
        <a:ln w="25400">
          <a:noFill/>
        </a:ln>
      </c:spPr>
    </c:title>
    <c:autoTitleDeleted val="0"/>
    <c:plotArea>
      <c:layout>
        <c:manualLayout>
          <c:layoutTarget val="inner"/>
          <c:xMode val="edge"/>
          <c:yMode val="edge"/>
          <c:x val="6.6571262343460835E-2"/>
          <c:y val="0.18962729658792649"/>
          <c:w val="0.87894760396675586"/>
          <c:h val="0.55797347455461876"/>
        </c:manualLayout>
      </c:layout>
      <c:scatterChart>
        <c:scatterStyle val="lineMarker"/>
        <c:varyColors val="0"/>
        <c:ser>
          <c:idx val="0"/>
          <c:order val="0"/>
          <c:tx>
            <c:strRef>
              <c:f>'Data 3'!$L$2</c:f>
              <c:strCache>
                <c:ptCount val="1"/>
                <c:pt idx="0">
                  <c:v>Coefficient</c:v>
                </c:pt>
              </c:strCache>
            </c:strRef>
          </c:tx>
          <c:spPr>
            <a:ln w="38100">
              <a:noFill/>
            </a:ln>
          </c:spPr>
          <c:marker>
            <c:symbol val="circle"/>
            <c:size val="5"/>
            <c:spPr>
              <a:solidFill>
                <a:srgbClr val="C3362B"/>
              </a:solidFill>
              <a:ln w="12700">
                <a:noFill/>
              </a:ln>
            </c:spPr>
          </c:marker>
          <c:errBars>
            <c:errDir val="y"/>
            <c:errBarType val="both"/>
            <c:errValType val="cust"/>
            <c:noEndCap val="0"/>
            <c:plus>
              <c:numRef>
                <c:f>'Data 3'!$O$3:$O$12</c:f>
                <c:numCache>
                  <c:formatCode>General</c:formatCode>
                  <c:ptCount val="10"/>
                  <c:pt idx="0">
                    <c:v>5.8846311520897752E-3</c:v>
                  </c:pt>
                  <c:pt idx="1">
                    <c:v>8.1691694726713816E-3</c:v>
                  </c:pt>
                  <c:pt idx="2">
                    <c:v>8.5832777889386282E-3</c:v>
                  </c:pt>
                  <c:pt idx="3">
                    <c:v>6.2550891739515677E-3</c:v>
                  </c:pt>
                  <c:pt idx="4">
                    <c:v>1.2700427354390954E-2</c:v>
                  </c:pt>
                  <c:pt idx="5">
                    <c:v>9.0927562376139307E-3</c:v>
                  </c:pt>
                  <c:pt idx="6">
                    <c:v>1.8219815408565716E-2</c:v>
                  </c:pt>
                  <c:pt idx="7">
                    <c:v>6.2273832435592253E-3</c:v>
                  </c:pt>
                  <c:pt idx="8">
                    <c:v>1.5731817288434279E-2</c:v>
                  </c:pt>
                  <c:pt idx="9">
                    <c:v>8.2781546082425009E-3</c:v>
                  </c:pt>
                </c:numCache>
              </c:numRef>
            </c:plus>
            <c:minus>
              <c:numRef>
                <c:f>'Data 3'!$P$3:$P$12</c:f>
                <c:numCache>
                  <c:formatCode>General</c:formatCode>
                  <c:ptCount val="10"/>
                  <c:pt idx="0">
                    <c:v>5.8846311520897752E-3</c:v>
                  </c:pt>
                  <c:pt idx="1">
                    <c:v>8.1691694726713816E-3</c:v>
                  </c:pt>
                  <c:pt idx="2">
                    <c:v>8.5832777889386282E-3</c:v>
                  </c:pt>
                  <c:pt idx="3">
                    <c:v>6.2550891739515677E-3</c:v>
                  </c:pt>
                  <c:pt idx="4">
                    <c:v>1.2700427354390954E-2</c:v>
                  </c:pt>
                  <c:pt idx="5">
                    <c:v>9.0927562376139307E-3</c:v>
                  </c:pt>
                  <c:pt idx="6">
                    <c:v>1.8219815408565716E-2</c:v>
                  </c:pt>
                  <c:pt idx="7">
                    <c:v>6.2273832435592253E-3</c:v>
                  </c:pt>
                  <c:pt idx="8">
                    <c:v>1.5731817288434279E-2</c:v>
                  </c:pt>
                  <c:pt idx="9">
                    <c:v>8.2781546082425009E-3</c:v>
                  </c:pt>
                </c:numCache>
              </c:numRef>
            </c:minus>
            <c:spPr>
              <a:noFill/>
              <a:ln w="12700" cap="flat" cmpd="sng" algn="ctr">
                <a:solidFill>
                  <a:schemeClr val="tx1"/>
                </a:solidFill>
                <a:round/>
              </a:ln>
              <a:effectLst/>
            </c:spPr>
          </c:errBars>
          <c:xVal>
            <c:numRef>
              <c:f>'Data 3'!$K$3:$K$12</c:f>
              <c:numCache>
                <c:formatCode>General</c:formatCode>
                <c:ptCount val="10"/>
                <c:pt idx="0">
                  <c:v>2001</c:v>
                </c:pt>
                <c:pt idx="1">
                  <c:v>2002</c:v>
                </c:pt>
                <c:pt idx="2">
                  <c:v>2003</c:v>
                </c:pt>
                <c:pt idx="3">
                  <c:v>2004</c:v>
                </c:pt>
                <c:pt idx="4">
                  <c:v>2005</c:v>
                </c:pt>
                <c:pt idx="5">
                  <c:v>2006</c:v>
                </c:pt>
                <c:pt idx="6">
                  <c:v>2007</c:v>
                </c:pt>
                <c:pt idx="7">
                  <c:v>2008</c:v>
                </c:pt>
                <c:pt idx="8">
                  <c:v>2009</c:v>
                </c:pt>
                <c:pt idx="9">
                  <c:v>2010</c:v>
                </c:pt>
              </c:numCache>
            </c:numRef>
          </c:xVal>
          <c:yVal>
            <c:numRef>
              <c:f>'Data 3'!$L$3:$L$12</c:f>
              <c:numCache>
                <c:formatCode>General</c:formatCode>
                <c:ptCount val="10"/>
                <c:pt idx="0">
                  <c:v>1.0297431437590267E-3</c:v>
                </c:pt>
                <c:pt idx="1">
                  <c:v>-3.1914398351295678E-3</c:v>
                </c:pt>
                <c:pt idx="2">
                  <c:v>-9.0818587589074455E-3</c:v>
                </c:pt>
                <c:pt idx="3">
                  <c:v>-9.6322348304784082E-3</c:v>
                </c:pt>
                <c:pt idx="4">
                  <c:v>-1.4188493410471487E-2</c:v>
                </c:pt>
                <c:pt idx="5">
                  <c:v>-9.9346322316561167E-3</c:v>
                </c:pt>
                <c:pt idx="6">
                  <c:v>-1.3942938645858396E-2</c:v>
                </c:pt>
                <c:pt idx="7">
                  <c:v>-4.8135343254522385E-3</c:v>
                </c:pt>
                <c:pt idx="8">
                  <c:v>-9.3607245593804889E-3</c:v>
                </c:pt>
                <c:pt idx="9">
                  <c:v>-1.2450223863962018E-2</c:v>
                </c:pt>
              </c:numCache>
            </c:numRef>
          </c:yVal>
          <c:smooth val="0"/>
          <c:extLst>
            <c:ext xmlns:c16="http://schemas.microsoft.com/office/drawing/2014/chart" uri="{C3380CC4-5D6E-409C-BE32-E72D297353CC}">
              <c16:uniqueId val="{00000000-582B-40BD-9125-01FF6F29FD24}"/>
            </c:ext>
          </c:extLst>
        </c:ser>
        <c:dLbls>
          <c:showLegendKey val="0"/>
          <c:showVal val="0"/>
          <c:showCatName val="0"/>
          <c:showSerName val="0"/>
          <c:showPercent val="0"/>
          <c:showBubbleSize val="0"/>
        </c:dLbls>
        <c:axId val="405745503"/>
        <c:axId val="1"/>
      </c:scatterChart>
      <c:valAx>
        <c:axId val="405745503"/>
        <c:scaling>
          <c:orientation val="minMax"/>
          <c:max val="2011"/>
          <c:min val="2000"/>
        </c:scaling>
        <c:delete val="0"/>
        <c:axPos val="b"/>
        <c:numFmt formatCode="General" sourceLinked="0"/>
        <c:majorTickMark val="none"/>
        <c:minorTickMark val="none"/>
        <c:tickLblPos val="low"/>
        <c:spPr>
          <a:noFill/>
          <a:ln w="9525" cap="flat" cmpd="sng" algn="ctr">
            <a:solidFill>
              <a:schemeClr val="tx1"/>
            </a:solidFill>
            <a:round/>
          </a:ln>
          <a:effectLst/>
        </c:spPr>
        <c:txPr>
          <a:bodyPr rot="0" vert="horz"/>
          <a:lstStyle/>
          <a:p>
            <a:pPr>
              <a:defRPr sz="1200" b="0" i="0" u="none" strike="noStrike" baseline="0">
                <a:solidFill>
                  <a:sysClr val="windowText" lastClr="000000"/>
                </a:solidFill>
                <a:latin typeface="Arial"/>
                <a:ea typeface="Arial"/>
                <a:cs typeface="Arial"/>
              </a:defRPr>
            </a:pPr>
            <a:endParaRPr lang="en-US"/>
          </a:p>
        </c:txPr>
        <c:crossAx val="1"/>
        <c:crosses val="autoZero"/>
        <c:crossBetween val="midCat"/>
        <c:majorUnit val="2"/>
      </c:valAx>
      <c:valAx>
        <c:axId val="1"/>
        <c:scaling>
          <c:orientation val="minMax"/>
          <c:max val="1.0000000000000002E-2"/>
          <c:min val="-4.0000000000000008E-2"/>
        </c:scaling>
        <c:delete val="0"/>
        <c:axPos val="l"/>
        <c:numFmt formatCode="General" sourceLinked="1"/>
        <c:majorTickMark val="out"/>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405745503"/>
        <c:crosses val="autoZero"/>
        <c:crossBetween val="midCat"/>
        <c:majorUnit val="1.0000000000000002E-2"/>
      </c:valAx>
      <c:spPr>
        <a:noFill/>
        <a:ln w="25400">
          <a:noFill/>
        </a:ln>
      </c:spPr>
    </c:plotArea>
    <c:plotVisOnly val="1"/>
    <c:dispBlanksAs val="gap"/>
    <c:showDLblsOverMax val="0"/>
  </c:chart>
  <c:spPr>
    <a:noFill/>
    <a:ln w="12700">
      <a:noFill/>
    </a:ln>
  </c:spPr>
  <c:txPr>
    <a:bodyPr/>
    <a:lstStyle/>
    <a:p>
      <a:pPr>
        <a:defRPr/>
      </a:pPr>
      <a:endParaRPr lang="en-US"/>
    </a:p>
  </c:txPr>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FAFB4F6-BBAB-472B-8B96-BF1C4A0A8FFA}">
  <sheetPr/>
  <sheetViews>
    <sheetView workbookViewId="0"/>
  </sheetViews>
  <pageMargins left="0.25" right="0.25" top="0.25" bottom="2" header="0.3" footer="0.25"/>
  <pageSetup orientation="landscape" r:id="rId1"/>
  <headerFooter>
    <oddHeader>&amp;L&amp;"Calibri"&amp;11&amp;K000000 NONCONFIDENTIAL // EXTERNAL&amp;1#_x000D_</oddHeader>
  </headerFooter>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04094E4-C46D-4CA7-8B71-6F5835ACFFE0}">
  <sheetPr/>
  <sheetViews>
    <sheetView tabSelected="1" workbookViewId="0"/>
  </sheetViews>
  <pageMargins left="0.25" right="0.25" top="0.25" bottom="2" header="0.3" footer="0.25"/>
  <pageSetup orientation="landscape" r:id="rId1"/>
  <headerFooter>
    <oddHeader>&amp;L&amp;"Calibri"&amp;11&amp;K000000 NONCONFIDENTIAL // EXTERNAL&amp;1#_x000D_</oddHeader>
  </headerFooter>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06228B4-F1F9-40B5-8AA6-9D7741C54795}">
  <sheetPr/>
  <sheetViews>
    <sheetView workbookViewId="0"/>
  </sheetViews>
  <pageMargins left="0.25" right="0.25" top="0.25" bottom="2" header="0.3" footer="0.25"/>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9496425" cy="5610225"/>
    <xdr:graphicFrame macro="">
      <xdr:nvGraphicFramePr>
        <xdr:cNvPr id="4" name="Chart 1">
          <a:extLst>
            <a:ext uri="{FF2B5EF4-FFF2-40B4-BE49-F238E27FC236}">
              <a16:creationId xmlns:a16="http://schemas.microsoft.com/office/drawing/2014/main" id="{97388174-0783-4064-0ED0-7C624123E8E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0.68505</cdr:x>
      <cdr:y>0.96255</cdr:y>
    </cdr:from>
    <cdr:to>
      <cdr:x>0.99822</cdr:x>
      <cdr:y>1</cdr:y>
    </cdr:to>
    <cdr:sp macro="" textlink="">
      <cdr:nvSpPr>
        <cdr:cNvPr id="2" name="TextBox 4">
          <a:extLst xmlns:a="http://schemas.openxmlformats.org/drawingml/2006/main">
            <a:ext uri="{FF2B5EF4-FFF2-40B4-BE49-F238E27FC236}">
              <a16:creationId xmlns:a16="http://schemas.microsoft.com/office/drawing/2014/main" id="{31FF96F0-3D99-0603-68B9-041ECE62735E}"/>
            </a:ext>
          </a:extLst>
        </cdr:cNvPr>
        <cdr:cNvSpPr txBox="1"/>
      </cdr:nvSpPr>
      <cdr:spPr>
        <a:xfrm xmlns:a="http://schemas.openxmlformats.org/drawingml/2006/main">
          <a:off x="5533303" y="4584137"/>
          <a:ext cx="2529558" cy="17836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a:solidFill>
                <a:srgbClr val="000000"/>
              </a:solidFill>
              <a:latin typeface="Montserrat" panose="00000500000000000000" pitchFamily="2" charset="0"/>
              <a:cs typeface="Arial" panose="020B0604020202020204" pitchFamily="34" charset="0"/>
            </a:rPr>
            <a:t>Federal Reserve Bank of Dallas</a:t>
          </a:r>
        </a:p>
      </cdr:txBody>
    </cdr:sp>
  </cdr:relSizeAnchor>
  <cdr:relSizeAnchor xmlns:cdr="http://schemas.openxmlformats.org/drawingml/2006/chartDrawing">
    <cdr:from>
      <cdr:x>0.00847</cdr:x>
      <cdr:y>0.84335</cdr:y>
    </cdr:from>
    <cdr:to>
      <cdr:x>1</cdr:x>
      <cdr:y>0.94458</cdr:y>
    </cdr:to>
    <cdr:sp macro="" textlink="">
      <cdr:nvSpPr>
        <cdr:cNvPr id="3" name="TextBox 5">
          <a:extLst xmlns:a="http://schemas.openxmlformats.org/drawingml/2006/main">
            <a:ext uri="{FF2B5EF4-FFF2-40B4-BE49-F238E27FC236}">
              <a16:creationId xmlns:a16="http://schemas.microsoft.com/office/drawing/2014/main" id="{8349F47E-EFD2-148D-3730-9B04C7A6094D}"/>
            </a:ext>
          </a:extLst>
        </cdr:cNvPr>
        <cdr:cNvSpPr txBox="1"/>
      </cdr:nvSpPr>
      <cdr:spPr>
        <a:xfrm xmlns:a="http://schemas.openxmlformats.org/drawingml/2006/main">
          <a:off x="72407" y="4586802"/>
          <a:ext cx="8471519" cy="55054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b="0" i="0">
              <a:solidFill>
                <a:schemeClr val="dk1"/>
              </a:solidFill>
              <a:effectLst/>
              <a:latin typeface="Arial" panose="020B0604020202020204" pitchFamily="34" charset="0"/>
              <a:ea typeface="+mn-ea"/>
              <a:cs typeface="Arial" panose="020B0604020202020204" pitchFamily="34" charset="0"/>
            </a:rPr>
            <a:t>NOTES:</a:t>
          </a:r>
          <a:r>
            <a:rPr lang="en-US" sz="1100" b="0" i="0" baseline="0">
              <a:solidFill>
                <a:schemeClr val="dk1"/>
              </a:solidFill>
              <a:effectLst/>
              <a:latin typeface="Arial" panose="020B0604020202020204" pitchFamily="34" charset="0"/>
              <a:ea typeface="+mn-ea"/>
              <a:cs typeface="Arial" panose="020B0604020202020204" pitchFamily="34" charset="0"/>
            </a:rPr>
            <a:t> </a:t>
          </a:r>
          <a:r>
            <a:rPr lang="en-US" sz="1100" b="0" i="0">
              <a:solidFill>
                <a:schemeClr val="dk1"/>
              </a:solidFill>
              <a:effectLst/>
              <a:latin typeface="Arial" panose="020B0604020202020204" pitchFamily="34" charset="0"/>
              <a:ea typeface="+mn-ea"/>
              <a:cs typeface="Arial" panose="020B0604020202020204" pitchFamily="34" charset="0"/>
            </a:rPr>
            <a:t>Entrepreneurship is the percentage of the</a:t>
          </a:r>
          <a:r>
            <a:rPr lang="en-US" sz="1100" b="0" i="0" baseline="0">
              <a:solidFill>
                <a:schemeClr val="dk1"/>
              </a:solidFill>
              <a:effectLst/>
              <a:latin typeface="Arial" panose="020B0604020202020204" pitchFamily="34" charset="0"/>
              <a:ea typeface="+mn-ea"/>
              <a:cs typeface="Arial" panose="020B0604020202020204" pitchFamily="34" charset="0"/>
            </a:rPr>
            <a:t> population ages </a:t>
          </a:r>
          <a:r>
            <a:rPr lang="en-US" sz="1100" b="0" i="0">
              <a:solidFill>
                <a:schemeClr val="dk1"/>
              </a:solidFill>
              <a:effectLst/>
              <a:latin typeface="Arial" panose="020B0604020202020204" pitchFamily="34" charset="0"/>
              <a:ea typeface="+mn-ea"/>
              <a:cs typeface="Arial" panose="020B0604020202020204" pitchFamily="34" charset="0"/>
            </a:rPr>
            <a:t>18–64 identified as </a:t>
          </a:r>
          <a:r>
            <a:rPr lang="en-US" sz="1100" b="0" i="0">
              <a:solidFill>
                <a:schemeClr val="tx1"/>
              </a:solidFill>
              <a:effectLst/>
              <a:latin typeface="Arial" panose="020B0604020202020204" pitchFamily="34" charset="0"/>
              <a:ea typeface="+mn-ea"/>
              <a:cs typeface="Arial" panose="020B0604020202020204" pitchFamily="34" charset="0"/>
            </a:rPr>
            <a:t>owner-managers of a business. Trade costs is</a:t>
          </a:r>
          <a:r>
            <a:rPr lang="en-US" sz="1100" b="0" i="0" baseline="0">
              <a:solidFill>
                <a:schemeClr val="tx1"/>
              </a:solidFill>
              <a:effectLst/>
              <a:latin typeface="Arial" panose="020B0604020202020204" pitchFamily="34" charset="0"/>
              <a:ea typeface="+mn-ea"/>
              <a:cs typeface="Arial" panose="020B0604020202020204" pitchFamily="34" charset="0"/>
            </a:rPr>
            <a:t> </a:t>
          </a:r>
          <a:r>
            <a:rPr lang="en-US" sz="1100" b="0" i="0">
              <a:solidFill>
                <a:schemeClr val="tx1"/>
              </a:solidFill>
              <a:effectLst/>
              <a:latin typeface="Arial" panose="020B0604020202020204" pitchFamily="34" charset="0"/>
              <a:ea typeface="+mn-ea"/>
              <a:cs typeface="Arial" panose="020B0604020202020204" pitchFamily="34" charset="0"/>
            </a:rPr>
            <a:t>the average tariff imposed by the country in percentage points. Data are for 2010. </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Arial" panose="020B0604020202020204" pitchFamily="34" charset="0"/>
              <a:ea typeface="+mn-ea"/>
              <a:cs typeface="Arial" panose="020B0604020202020204" pitchFamily="34" charset="0"/>
            </a:rPr>
            <a:t>SOURCES: </a:t>
          </a:r>
          <a:r>
            <a:rPr lang="en-US" sz="1100" b="0" i="0">
              <a:solidFill>
                <a:schemeClr val="tx1"/>
              </a:solidFill>
              <a:effectLst/>
              <a:latin typeface="Arial" panose="020B0604020202020204" pitchFamily="34" charset="0"/>
              <a:ea typeface="+mn-ea"/>
              <a:cs typeface="Arial" panose="020B0604020202020204" pitchFamily="34" charset="0"/>
            </a:rPr>
            <a:t>Global Entrepreneurship Monitor</a:t>
          </a:r>
          <a:r>
            <a:rPr lang="en-US" sz="1100" b="0" i="0" baseline="0">
              <a:solidFill>
                <a:schemeClr val="tx1"/>
              </a:solidFill>
              <a:effectLst/>
              <a:latin typeface="Arial" panose="020B0604020202020204" pitchFamily="34" charset="0"/>
              <a:ea typeface="+mn-ea"/>
              <a:cs typeface="Arial" panose="020B0604020202020204" pitchFamily="34" charset="0"/>
            </a:rPr>
            <a:t>; </a:t>
          </a:r>
          <a:r>
            <a:rPr lang="en-US" sz="1100" b="0" i="0">
              <a:solidFill>
                <a:schemeClr val="tx1"/>
              </a:solidFill>
              <a:effectLst/>
              <a:latin typeface="Arial" panose="020B0604020202020204" pitchFamily="34" charset="0"/>
              <a:ea typeface="+mn-ea"/>
              <a:cs typeface="Arial" panose="020B0604020202020204" pitchFamily="34" charset="0"/>
            </a:rPr>
            <a:t>Trade Analysis and Information System; authors' calculations.</a:t>
          </a:r>
          <a:endParaRPr lang="en-US">
            <a:solidFill>
              <a:schemeClr val="tx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0.01339</cdr:x>
      <cdr:y>0.08774</cdr:y>
    </cdr:from>
    <cdr:to>
      <cdr:x>0.2347</cdr:x>
      <cdr:y>0.14614</cdr:y>
    </cdr:to>
    <cdr:sp macro="" textlink="">
      <cdr:nvSpPr>
        <cdr:cNvPr id="4" name="TextBox 2">
          <a:extLst xmlns:a="http://schemas.openxmlformats.org/drawingml/2006/main">
            <a:ext uri="{FF2B5EF4-FFF2-40B4-BE49-F238E27FC236}">
              <a16:creationId xmlns:a16="http://schemas.microsoft.com/office/drawing/2014/main" id="{0EF12564-0A1C-F090-A7E2-3CE269FBEB2A}"/>
            </a:ext>
          </a:extLst>
        </cdr:cNvPr>
        <cdr:cNvSpPr txBox="1"/>
      </cdr:nvSpPr>
      <cdr:spPr>
        <a:xfrm xmlns:a="http://schemas.openxmlformats.org/drawingml/2006/main">
          <a:off x="127157" y="492241"/>
          <a:ext cx="2101693" cy="32763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200">
              <a:solidFill>
                <a:schemeClr val="dk1"/>
              </a:solidFill>
              <a:latin typeface="Arial" panose="020B0604020202020204" pitchFamily="34" charset="0"/>
              <a:cs typeface="Arial" panose="020B0604020202020204" pitchFamily="34" charset="0"/>
            </a:rPr>
            <a:t>Entrepreneurship (percent)</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496425" cy="5610225"/>
    <xdr:graphicFrame macro="">
      <xdr:nvGraphicFramePr>
        <xdr:cNvPr id="4" name="Chart 1">
          <a:extLst>
            <a:ext uri="{FF2B5EF4-FFF2-40B4-BE49-F238E27FC236}">
              <a16:creationId xmlns:a16="http://schemas.microsoft.com/office/drawing/2014/main" id="{F1ACBEF4-68B3-8A38-BC25-B1C0665F8A5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0.00401</cdr:x>
      <cdr:y>0.86761</cdr:y>
    </cdr:from>
    <cdr:to>
      <cdr:x>1</cdr:x>
      <cdr:y>0.97754</cdr:y>
    </cdr:to>
    <cdr:sp macro="" textlink="">
      <cdr:nvSpPr>
        <cdr:cNvPr id="2" name="TextBox 5">
          <a:extLst xmlns:a="http://schemas.openxmlformats.org/drawingml/2006/main">
            <a:ext uri="{FF2B5EF4-FFF2-40B4-BE49-F238E27FC236}">
              <a16:creationId xmlns:a16="http://schemas.microsoft.com/office/drawing/2014/main" id="{84857C9E-A7DC-7DC0-CC55-E787CC8CA459}"/>
            </a:ext>
          </a:extLst>
        </cdr:cNvPr>
        <cdr:cNvSpPr txBox="1"/>
      </cdr:nvSpPr>
      <cdr:spPr>
        <a:xfrm xmlns:a="http://schemas.openxmlformats.org/drawingml/2006/main">
          <a:off x="38100" y="4867487"/>
          <a:ext cx="9458325" cy="61673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b="0" i="0">
              <a:solidFill>
                <a:schemeClr val="dk1"/>
              </a:solidFill>
              <a:effectLst/>
              <a:latin typeface="Arial" panose="020B0604020202020204" pitchFamily="34" charset="0"/>
              <a:ea typeface="+mn-ea"/>
              <a:cs typeface="Arial" panose="020B0604020202020204" pitchFamily="34" charset="0"/>
            </a:rPr>
            <a:t>NOTES: Entrepreneurship is the rate of self-employment across industries. U.S. trade costs include tariffs, freight and insurance. Data are for 2010.</a:t>
          </a:r>
          <a:r>
            <a:rPr lang="en-US" sz="1100" b="0" i="0" baseline="0">
              <a:solidFill>
                <a:schemeClr val="dk1"/>
              </a:solidFill>
              <a:effectLst/>
              <a:latin typeface="Arial" panose="020B0604020202020204" pitchFamily="34" charset="0"/>
              <a:ea typeface="+mn-ea"/>
              <a:cs typeface="Arial" panose="020B0604020202020204" pitchFamily="34" charset="0"/>
            </a:rPr>
            <a:t> The</a:t>
          </a:r>
          <a:r>
            <a:rPr lang="en-US" sz="1100" b="0" i="0">
              <a:solidFill>
                <a:schemeClr val="dk1"/>
              </a:solidFill>
              <a:effectLst/>
              <a:latin typeface="Arial" panose="020B0604020202020204" pitchFamily="34" charset="0"/>
              <a:ea typeface="+mn-ea"/>
              <a:cs typeface="Arial" panose="020B0604020202020204" pitchFamily="34" charset="0"/>
            </a:rPr>
            <a:t> beverages and tobacco industry is dropped as an outlier.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Arial" panose="020B0604020202020204" pitchFamily="34" charset="0"/>
              <a:ea typeface="+mn-ea"/>
              <a:cs typeface="Arial" panose="020B0604020202020204" pitchFamily="34" charset="0"/>
            </a:rPr>
            <a:t>SOURCES: </a:t>
          </a:r>
          <a:r>
            <a:rPr lang="en-US" sz="1100" b="0" i="0">
              <a:solidFill>
                <a:schemeClr val="dk1"/>
              </a:solidFill>
              <a:effectLst/>
              <a:latin typeface="Arial" panose="020B0604020202020204" pitchFamily="34" charset="0"/>
              <a:ea typeface="+mn-ea"/>
              <a:cs typeface="Arial" panose="020B0604020202020204" pitchFamily="34" charset="0"/>
            </a:rPr>
            <a:t>Bureau of Labor Statistics;</a:t>
          </a:r>
          <a:r>
            <a:rPr lang="en-US" sz="1100" b="0" i="0" baseline="0">
              <a:solidFill>
                <a:schemeClr val="dk1"/>
              </a:solidFill>
              <a:effectLst/>
              <a:latin typeface="Arial" panose="020B0604020202020204" pitchFamily="34" charset="0"/>
              <a:ea typeface="+mn-ea"/>
              <a:cs typeface="Arial" panose="020B0604020202020204" pitchFamily="34" charset="0"/>
            </a:rPr>
            <a:t> </a:t>
          </a:r>
          <a:r>
            <a:rPr lang="en-US" sz="1100" b="0" i="0">
              <a:solidFill>
                <a:schemeClr val="dk1"/>
              </a:solidFill>
              <a:effectLst/>
              <a:latin typeface="Arial" panose="020B0604020202020204" pitchFamily="34" charset="0"/>
              <a:ea typeface="+mn-ea"/>
              <a:cs typeface="Arial" panose="020B0604020202020204" pitchFamily="34" charset="0"/>
            </a:rPr>
            <a:t>Trade Analysis and Information System; authors' calculations.</a:t>
          </a:r>
        </a:p>
        <a:p xmlns:a="http://schemas.openxmlformats.org/drawingml/2006/main">
          <a:pPr>
            <a:lnSpc>
              <a:spcPct val="100000"/>
            </a:lnSpc>
            <a:spcAft>
              <a:spcPts val="200"/>
            </a:spcAft>
          </a:pPr>
          <a:endParaRPr lang="en-US" sz="1100" kern="900" baseline="0">
            <a:solidFill>
              <a:srgbClr val="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0.00781</cdr:x>
      <cdr:y>0.0975</cdr:y>
    </cdr:from>
    <cdr:to>
      <cdr:x>0.28385</cdr:x>
      <cdr:y>0.1575</cdr:y>
    </cdr:to>
    <cdr:sp macro="" textlink="">
      <cdr:nvSpPr>
        <cdr:cNvPr id="4" name="TextBox 3">
          <a:extLst xmlns:a="http://schemas.openxmlformats.org/drawingml/2006/main">
            <a:ext uri="{FF2B5EF4-FFF2-40B4-BE49-F238E27FC236}">
              <a16:creationId xmlns:a16="http://schemas.microsoft.com/office/drawing/2014/main" id="{C8F7542B-9B57-7D7A-5F48-380F54EAAD4F}"/>
            </a:ext>
          </a:extLst>
        </cdr:cNvPr>
        <cdr:cNvSpPr txBox="1"/>
      </cdr:nvSpPr>
      <cdr:spPr>
        <a:xfrm xmlns:a="http://schemas.openxmlformats.org/drawingml/2006/main">
          <a:off x="57151" y="445771"/>
          <a:ext cx="2019300" cy="2743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0.01138</cdr:x>
      <cdr:y>0.09338</cdr:y>
    </cdr:from>
    <cdr:to>
      <cdr:x>0.34303</cdr:x>
      <cdr:y>0.16457</cdr:y>
    </cdr:to>
    <cdr:sp macro="" textlink="">
      <cdr:nvSpPr>
        <cdr:cNvPr id="5" name="TextBox 2">
          <a:extLst xmlns:a="http://schemas.openxmlformats.org/drawingml/2006/main">
            <a:ext uri="{FF2B5EF4-FFF2-40B4-BE49-F238E27FC236}">
              <a16:creationId xmlns:a16="http://schemas.microsoft.com/office/drawing/2014/main" id="{91489D62-A451-9E0C-0D81-46E4CE6657D1}"/>
            </a:ext>
          </a:extLst>
        </cdr:cNvPr>
        <cdr:cNvSpPr txBox="1"/>
      </cdr:nvSpPr>
      <cdr:spPr>
        <a:xfrm xmlns:a="http://schemas.openxmlformats.org/drawingml/2006/main">
          <a:off x="108068" y="523883"/>
          <a:ext cx="3149481" cy="39939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200">
              <a:solidFill>
                <a:schemeClr val="dk1"/>
              </a:solidFill>
              <a:latin typeface="Arial" panose="020B0604020202020204" pitchFamily="34" charset="0"/>
              <a:cs typeface="Arial" panose="020B0604020202020204" pitchFamily="34" charset="0"/>
            </a:rPr>
            <a:t>Entrepreneurship (self-employment</a:t>
          </a:r>
          <a:r>
            <a:rPr lang="en-US" sz="1200" baseline="0">
              <a:solidFill>
                <a:schemeClr val="dk1"/>
              </a:solidFill>
              <a:latin typeface="Arial" panose="020B0604020202020204" pitchFamily="34" charset="0"/>
              <a:cs typeface="Arial" panose="020B0604020202020204" pitchFamily="34" charset="0"/>
            </a:rPr>
            <a:t> rate)</a:t>
          </a:r>
          <a:endParaRPr lang="en-US" sz="1200">
            <a:solidFill>
              <a:schemeClr val="dk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0.66924</cdr:x>
      <cdr:y>0.95173</cdr:y>
    </cdr:from>
    <cdr:to>
      <cdr:x>0.99571</cdr:x>
      <cdr:y>0.99341</cdr:y>
    </cdr:to>
    <cdr:sp macro="" textlink="">
      <cdr:nvSpPr>
        <cdr:cNvPr id="6" name="TextBox 4">
          <a:extLst xmlns:a="http://schemas.openxmlformats.org/drawingml/2006/main">
            <a:ext uri="{FF2B5EF4-FFF2-40B4-BE49-F238E27FC236}">
              <a16:creationId xmlns:a16="http://schemas.microsoft.com/office/drawing/2014/main" id="{C3546393-F084-1CAC-DAD5-C52C2FA82105}"/>
            </a:ext>
          </a:extLst>
        </cdr:cNvPr>
        <cdr:cNvSpPr txBox="1"/>
      </cdr:nvSpPr>
      <cdr:spPr>
        <a:xfrm xmlns:a="http://schemas.openxmlformats.org/drawingml/2006/main">
          <a:off x="4622800" y="4218940"/>
          <a:ext cx="2255124" cy="18478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a:solidFill>
                <a:schemeClr val="tx1"/>
              </a:solidFill>
              <a:latin typeface="Montserrat" panose="00000500000000000000" pitchFamily="2" charset="0"/>
              <a:cs typeface="Arial" panose="020B0604020202020204" pitchFamily="34" charset="0"/>
            </a:rPr>
            <a:t>Federal Reserve Bank of Dallas</a:t>
          </a:r>
        </a:p>
      </cdr:txBody>
    </cdr:sp>
  </cdr:relSizeAnchor>
  <cdr:relSizeAnchor xmlns:cdr="http://schemas.openxmlformats.org/drawingml/2006/chartDrawing">
    <cdr:from>
      <cdr:x>0.01138</cdr:x>
      <cdr:y>0.00531</cdr:y>
    </cdr:from>
    <cdr:to>
      <cdr:x>0.97793</cdr:x>
      <cdr:y>0.11327</cdr:y>
    </cdr:to>
    <cdr:sp macro="" textlink="">
      <cdr:nvSpPr>
        <cdr:cNvPr id="3" name="TextBox 2">
          <a:extLst xmlns:a="http://schemas.openxmlformats.org/drawingml/2006/main">
            <a:ext uri="{FF2B5EF4-FFF2-40B4-BE49-F238E27FC236}">
              <a16:creationId xmlns:a16="http://schemas.microsoft.com/office/drawing/2014/main" id="{92EF2FB6-9FB3-6614-4242-BCEF5D2B74D9}"/>
            </a:ext>
          </a:extLst>
        </cdr:cNvPr>
        <cdr:cNvSpPr txBox="1"/>
      </cdr:nvSpPr>
      <cdr:spPr>
        <a:xfrm xmlns:a="http://schemas.openxmlformats.org/drawingml/2006/main">
          <a:off x="107950" y="28526"/>
          <a:ext cx="9169574" cy="5799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400" b="1" i="0" baseline="0">
              <a:solidFill>
                <a:srgbClr val="2B5280"/>
              </a:solidFill>
              <a:effectLst/>
              <a:latin typeface="Arial" panose="020B0604020202020204" pitchFamily="34" charset="0"/>
              <a:ea typeface="+mn-ea"/>
              <a:cs typeface="Arial" panose="020B0604020202020204" pitchFamily="34" charset="0"/>
            </a:rPr>
            <a:t>Chart 2</a:t>
          </a:r>
          <a:endParaRPr lang="en-US" sz="1400">
            <a:solidFill>
              <a:srgbClr val="2B5280"/>
            </a:solidFill>
            <a:effectLst/>
            <a:latin typeface="Arial" panose="020B0604020202020204" pitchFamily="34" charset="0"/>
            <a:cs typeface="Arial" panose="020B0604020202020204" pitchFamily="34" charset="0"/>
          </a:endParaRPr>
        </a:p>
        <a:p xmlns:a="http://schemas.openxmlformats.org/drawingml/2006/main">
          <a:pPr rtl="0"/>
          <a:r>
            <a:rPr lang="en-US" sz="1400" b="1" i="0" baseline="0">
              <a:solidFill>
                <a:srgbClr val="2B5280"/>
              </a:solidFill>
              <a:effectLst/>
              <a:latin typeface="Arial" panose="020B0604020202020204" pitchFamily="34" charset="0"/>
              <a:ea typeface="+mn-ea"/>
              <a:cs typeface="Arial" panose="020B0604020202020204" pitchFamily="34" charset="0"/>
            </a:rPr>
            <a:t>Entrepreneurship rises as U.S. industry sectors confront higher foreign trade costs, less-open markets </a:t>
          </a:r>
          <a:endParaRPr lang="en-US" sz="1400">
            <a:solidFill>
              <a:srgbClr val="2B5280"/>
            </a:solidFill>
            <a:effectLst/>
            <a:latin typeface="Arial" panose="020B0604020202020204" pitchFamily="34" charset="0"/>
            <a:cs typeface="Arial" panose="020B0604020202020204" pitchFamily="34" charset="0"/>
          </a:endParaRPr>
        </a:p>
        <a:p xmlns:a="http://schemas.openxmlformats.org/drawingml/2006/main">
          <a:endParaRPr lang="en-US" sz="1100"/>
        </a:p>
      </cdr:txBody>
    </cdr:sp>
  </cdr:relSizeAnchor>
</c:userShapes>
</file>

<file path=xl/drawings/drawing5.xml><?xml version="1.0" encoding="utf-8"?>
<xdr:wsDr xmlns:xdr="http://schemas.openxmlformats.org/drawingml/2006/spreadsheetDrawing" xmlns:a="http://schemas.openxmlformats.org/drawingml/2006/main">
  <xdr:absoluteAnchor>
    <xdr:pos x="0" y="0"/>
    <xdr:ext cx="9496425" cy="5610225"/>
    <xdr:graphicFrame macro="">
      <xdr:nvGraphicFramePr>
        <xdr:cNvPr id="2" name="Chart 1">
          <a:extLst>
            <a:ext uri="{FF2B5EF4-FFF2-40B4-BE49-F238E27FC236}">
              <a16:creationId xmlns:a16="http://schemas.microsoft.com/office/drawing/2014/main" id="{FB94948A-AAC4-ABDC-E7CE-5FA29F52784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cdr:x>
      <cdr:y>0.82033</cdr:y>
    </cdr:from>
    <cdr:to>
      <cdr:x>1</cdr:x>
      <cdr:y>0.98936</cdr:y>
    </cdr:to>
    <cdr:sp macro="" textlink="">
      <cdr:nvSpPr>
        <cdr:cNvPr id="3" name="TextBox 1"/>
        <cdr:cNvSpPr txBox="1"/>
      </cdr:nvSpPr>
      <cdr:spPr>
        <a:xfrm xmlns:a="http://schemas.openxmlformats.org/drawingml/2006/main">
          <a:off x="0" y="4406900"/>
          <a:ext cx="9486900" cy="9080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200"/>
            </a:lnSpc>
          </a:pPr>
          <a:r>
            <a:rPr lang="en-US" sz="1100">
              <a:latin typeface="Arial" panose="020B0604020202020204" pitchFamily="34" charset="0"/>
              <a:cs typeface="Arial" panose="020B0604020202020204" pitchFamily="34" charset="0"/>
            </a:rPr>
            <a:t>NOTES: </a:t>
          </a:r>
          <a:r>
            <a:rPr lang="en-US" sz="1100" b="0" i="0" baseline="0">
              <a:effectLst/>
              <a:latin typeface="Arial" panose="020B0604020202020204" pitchFamily="34" charset="0"/>
              <a:ea typeface="+mn-ea"/>
              <a:cs typeface="Arial" panose="020B0604020202020204" pitchFamily="34" charset="0"/>
            </a:rPr>
            <a:t>A negative reading indicates import penetration adversely affecting entrepreneurship.</a:t>
          </a:r>
          <a:r>
            <a:rPr lang="en-US" sz="1100">
              <a:latin typeface="Arial" panose="020B0604020202020204" pitchFamily="34" charset="0"/>
              <a:cs typeface="Arial" panose="020B0604020202020204" pitchFamily="34" charset="0"/>
            </a:rPr>
            <a:t> </a:t>
          </a:r>
          <a:r>
            <a:rPr lang="en-US" sz="1100" b="0" i="0">
              <a:effectLst/>
              <a:latin typeface="Arial" panose="020B0604020202020204" pitchFamily="34" charset="0"/>
              <a:ea typeface="+mn-ea"/>
              <a:cs typeface="Arial" panose="020B0604020202020204" pitchFamily="34" charset="0"/>
            </a:rPr>
            <a:t>The graph presents the point estimates and 95 percent confidence intervals of the regression coefficients for different years. The confidence intervals are based on robust standard errors adjusted for heteroskedasticity. The rate of incorporated self-employment is used as a measure of entrepreneurship across industries.</a:t>
          </a:r>
          <a:r>
            <a:rPr lang="en-US" sz="1100" b="0" i="0" baseline="0">
              <a:effectLst/>
              <a:latin typeface="Arial" panose="020B0604020202020204" pitchFamily="34" charset="0"/>
              <a:ea typeface="+mn-ea"/>
              <a:cs typeface="Arial" panose="020B0604020202020204" pitchFamily="34" charset="0"/>
            </a:rPr>
            <a:t> The p</a:t>
          </a:r>
          <a:r>
            <a:rPr lang="en-US" sz="1100" b="0" i="0">
              <a:effectLst/>
              <a:latin typeface="Arial" panose="020B0604020202020204" pitchFamily="34" charset="0"/>
              <a:ea typeface="+mn-ea"/>
              <a:cs typeface="Arial" panose="020B0604020202020204" pitchFamily="34" charset="0"/>
            </a:rPr>
            <a:t>etroleum and coal products manufacturing</a:t>
          </a:r>
          <a:r>
            <a:rPr lang="en-US" sz="1100" b="0" i="0" baseline="0">
              <a:effectLst/>
              <a:latin typeface="Arial" panose="020B0604020202020204" pitchFamily="34" charset="0"/>
              <a:ea typeface="+mn-ea"/>
              <a:cs typeface="Arial" panose="020B0604020202020204" pitchFamily="34" charset="0"/>
            </a:rPr>
            <a:t> sector</a:t>
          </a:r>
          <a:r>
            <a:rPr lang="en-US" sz="1100" b="0" i="0">
              <a:effectLst/>
              <a:latin typeface="Arial" panose="020B0604020202020204" pitchFamily="34" charset="0"/>
              <a:ea typeface="+mn-ea"/>
              <a:cs typeface="Arial" panose="020B0604020202020204" pitchFamily="34" charset="0"/>
            </a:rPr>
            <a:t> was dropped as an outlier. </a:t>
          </a:r>
          <a:r>
            <a:rPr lang="en-US" sz="1100" b="0" i="0" baseline="0">
              <a:effectLst/>
              <a:latin typeface="Arial" panose="020B0604020202020204" pitchFamily="34" charset="0"/>
              <a:ea typeface="+mn-ea"/>
              <a:cs typeface="Arial" panose="020B0604020202020204" pitchFamily="34" charset="0"/>
            </a:rPr>
            <a:t>WTO is the World Trade Organization.</a:t>
          </a:r>
          <a:endParaRPr lang="en-US" sz="1100" b="0" i="0">
            <a:effectLst/>
            <a:latin typeface="Arial" panose="020B0604020202020204" pitchFamily="34" charset="0"/>
            <a:ea typeface="+mn-ea"/>
            <a:cs typeface="Arial" panose="020B0604020202020204" pitchFamily="34" charset="0"/>
          </a:endParaRPr>
        </a:p>
        <a:p xmlns:a="http://schemas.openxmlformats.org/drawingml/2006/main">
          <a:pPr>
            <a:lnSpc>
              <a:spcPts val="1200"/>
            </a:lnSpc>
          </a:pPr>
          <a:r>
            <a:rPr lang="en-US" sz="1100">
              <a:latin typeface="Arial" panose="020B0604020202020204" pitchFamily="34" charset="0"/>
              <a:cs typeface="Arial" panose="020B0604020202020204" pitchFamily="34" charset="0"/>
            </a:rPr>
            <a:t>SOURCES: </a:t>
          </a:r>
          <a:r>
            <a:rPr lang="en-US" sz="1100" b="0" i="0">
              <a:effectLst/>
              <a:latin typeface="Arial" panose="020B0604020202020204" pitchFamily="34" charset="0"/>
              <a:ea typeface="+mn-ea"/>
              <a:cs typeface="Arial" panose="020B0604020202020204" pitchFamily="34" charset="0"/>
            </a:rPr>
            <a:t>Bureau</a:t>
          </a:r>
          <a:r>
            <a:rPr lang="en-US" sz="1100" b="0" i="0" baseline="0">
              <a:effectLst/>
              <a:latin typeface="Arial" panose="020B0604020202020204" pitchFamily="34" charset="0"/>
              <a:ea typeface="+mn-ea"/>
              <a:cs typeface="Arial" panose="020B0604020202020204" pitchFamily="34" charset="0"/>
            </a:rPr>
            <a:t> of Labor Statistics;</a:t>
          </a:r>
          <a:r>
            <a:rPr lang="en-US" sz="1100" b="0" i="0">
              <a:effectLst/>
              <a:latin typeface="Arial" panose="020B0604020202020204" pitchFamily="34" charset="0"/>
              <a:ea typeface="+mn-ea"/>
              <a:cs typeface="Arial" panose="020B0604020202020204" pitchFamily="34" charset="0"/>
            </a:rPr>
            <a:t> Census Bureau; U.N. Comtrade; authors' calculations.</a:t>
          </a:r>
          <a:endParaRPr lang="en-US"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0.65222</cdr:x>
      <cdr:y>0.95539</cdr:y>
    </cdr:from>
    <cdr:to>
      <cdr:x>0.99113</cdr:x>
      <cdr:y>1</cdr:y>
    </cdr:to>
    <cdr:sp macro="" textlink="">
      <cdr:nvSpPr>
        <cdr:cNvPr id="2" name="TextBox 4"/>
        <cdr:cNvSpPr txBox="1"/>
      </cdr:nvSpPr>
      <cdr:spPr>
        <a:xfrm xmlns:a="http://schemas.openxmlformats.org/drawingml/2006/main">
          <a:off x="5603608" y="5059632"/>
          <a:ext cx="2911742" cy="23626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a:solidFill>
                <a:srgbClr val="000000"/>
              </a:solidFill>
              <a:latin typeface="Montserrat" panose="00000500000000000000" pitchFamily="2" charset="0"/>
              <a:cs typeface="Arial" panose="020B0604020202020204" pitchFamily="34" charset="0"/>
            </a:rPr>
            <a:t>Federal Reserve Bank of Dallas</a:t>
          </a:r>
        </a:p>
      </cdr:txBody>
    </cdr:sp>
  </cdr:relSizeAnchor>
  <cdr:relSizeAnchor xmlns:cdr="http://schemas.openxmlformats.org/drawingml/2006/chartDrawing">
    <cdr:from>
      <cdr:x>0.03548</cdr:x>
      <cdr:y>0.1295</cdr:y>
    </cdr:from>
    <cdr:to>
      <cdr:x>0.29268</cdr:x>
      <cdr:y>0.18345</cdr:y>
    </cdr:to>
    <cdr:sp macro="" textlink="">
      <cdr:nvSpPr>
        <cdr:cNvPr id="4" name="TextBox 3"/>
        <cdr:cNvSpPr txBox="1"/>
      </cdr:nvSpPr>
      <cdr:spPr>
        <a:xfrm xmlns:a="http://schemas.openxmlformats.org/drawingml/2006/main">
          <a:off x="304800" y="685800"/>
          <a:ext cx="2209800"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0.00335</cdr:x>
      <cdr:y>0.10136</cdr:y>
    </cdr:from>
    <cdr:to>
      <cdr:x>0.3428</cdr:x>
      <cdr:y>0.14812</cdr:y>
    </cdr:to>
    <cdr:sp macro="" textlink="">
      <cdr:nvSpPr>
        <cdr:cNvPr id="5" name="TextBox 4"/>
        <cdr:cNvSpPr txBox="1"/>
      </cdr:nvSpPr>
      <cdr:spPr>
        <a:xfrm xmlns:a="http://schemas.openxmlformats.org/drawingml/2006/main">
          <a:off x="31750" y="544495"/>
          <a:ext cx="3220328" cy="2511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Arial" panose="020B0604020202020204" pitchFamily="34" charset="0"/>
              <a:cs typeface="Arial" panose="020B0604020202020204" pitchFamily="34" charset="0"/>
            </a:rPr>
            <a:t>Coefficient</a:t>
          </a:r>
          <a:r>
            <a:rPr lang="en-US" sz="1200" baseline="0">
              <a:latin typeface="Arial" panose="020B0604020202020204" pitchFamily="34" charset="0"/>
              <a:cs typeface="Arial" panose="020B0604020202020204" pitchFamily="34" charset="0"/>
            </a:rPr>
            <a:t> of import penetration</a:t>
          </a:r>
          <a:endParaRPr lang="en-US" sz="1200">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496E2-5209-4A41-8D94-F79259E1CF94}">
  <dimension ref="A1:D30"/>
  <sheetViews>
    <sheetView showGridLines="0" zoomScale="90" zoomScaleNormal="90" workbookViewId="0">
      <selection activeCell="P21" sqref="P21"/>
    </sheetView>
  </sheetViews>
  <sheetFormatPr defaultRowHeight="15" x14ac:dyDescent="0.25"/>
  <sheetData>
    <row r="1" spans="1:4" x14ac:dyDescent="0.25">
      <c r="A1" t="s">
        <v>0</v>
      </c>
      <c r="B1" t="s">
        <v>1</v>
      </c>
      <c r="C1" t="s">
        <v>2</v>
      </c>
      <c r="D1" t="s">
        <v>3</v>
      </c>
    </row>
    <row r="2" spans="1:4" x14ac:dyDescent="0.25">
      <c r="A2" t="s">
        <v>4</v>
      </c>
      <c r="B2" t="s">
        <v>5</v>
      </c>
      <c r="C2">
        <v>6.2487640000000004</v>
      </c>
      <c r="D2">
        <v>19.8</v>
      </c>
    </row>
    <row r="3" spans="1:4" x14ac:dyDescent="0.25">
      <c r="A3" t="s">
        <v>6</v>
      </c>
      <c r="B3" t="s">
        <v>7</v>
      </c>
      <c r="C3">
        <v>1.8481052</v>
      </c>
      <c r="D3">
        <v>12.5</v>
      </c>
    </row>
    <row r="4" spans="1:4" x14ac:dyDescent="0.25">
      <c r="A4" t="s">
        <v>8</v>
      </c>
      <c r="B4" t="s">
        <v>9</v>
      </c>
      <c r="C4">
        <v>5.3731837000000002</v>
      </c>
      <c r="D4">
        <v>32</v>
      </c>
    </row>
    <row r="5" spans="1:4" x14ac:dyDescent="0.25">
      <c r="A5" t="s">
        <v>10</v>
      </c>
      <c r="B5" t="s">
        <v>11</v>
      </c>
      <c r="C5">
        <v>1.8130827</v>
      </c>
      <c r="D5">
        <v>10.7</v>
      </c>
    </row>
    <row r="6" spans="1:4" x14ac:dyDescent="0.25">
      <c r="A6" t="s">
        <v>12</v>
      </c>
      <c r="B6" t="s">
        <v>13</v>
      </c>
      <c r="C6">
        <v>7.5900588000000004</v>
      </c>
      <c r="D6">
        <v>27</v>
      </c>
    </row>
    <row r="7" spans="1:4" x14ac:dyDescent="0.25">
      <c r="A7" t="s">
        <v>14</v>
      </c>
      <c r="B7" t="s">
        <v>15</v>
      </c>
      <c r="C7">
        <v>4.0593862999999999</v>
      </c>
      <c r="D7">
        <v>11.7</v>
      </c>
    </row>
    <row r="8" spans="1:4" x14ac:dyDescent="0.25">
      <c r="A8" t="s">
        <v>16</v>
      </c>
      <c r="B8" t="s">
        <v>17</v>
      </c>
      <c r="C8">
        <v>3.4492601999999999</v>
      </c>
      <c r="D8">
        <v>23.5</v>
      </c>
    </row>
    <row r="9" spans="1:4" x14ac:dyDescent="0.25">
      <c r="A9" t="s">
        <v>18</v>
      </c>
      <c r="B9" t="s">
        <v>19</v>
      </c>
      <c r="C9">
        <v>8.6805686000000009</v>
      </c>
      <c r="D9">
        <v>24.8</v>
      </c>
    </row>
    <row r="10" spans="1:4" x14ac:dyDescent="0.25">
      <c r="A10" t="s">
        <v>20</v>
      </c>
      <c r="B10" t="s">
        <v>21</v>
      </c>
      <c r="C10">
        <v>2.7950838999999998</v>
      </c>
      <c r="D10">
        <v>8.1</v>
      </c>
    </row>
    <row r="11" spans="1:4" x14ac:dyDescent="0.25">
      <c r="A11" t="s">
        <v>22</v>
      </c>
      <c r="B11" t="s">
        <v>23</v>
      </c>
      <c r="C11">
        <v>1.1990258</v>
      </c>
      <c r="D11">
        <v>4.5</v>
      </c>
    </row>
    <row r="12" spans="1:4" x14ac:dyDescent="0.25">
      <c r="A12" t="s">
        <v>24</v>
      </c>
      <c r="B12" t="s">
        <v>25</v>
      </c>
      <c r="C12">
        <v>5.9391445000000003</v>
      </c>
      <c r="D12">
        <v>26.1</v>
      </c>
    </row>
    <row r="13" spans="1:4" x14ac:dyDescent="0.25">
      <c r="A13" t="s">
        <v>26</v>
      </c>
      <c r="B13" t="s">
        <v>27</v>
      </c>
      <c r="C13">
        <v>2.2585896999999999</v>
      </c>
      <c r="D13">
        <v>15.1</v>
      </c>
    </row>
    <row r="14" spans="1:4" x14ac:dyDescent="0.25">
      <c r="A14" t="s">
        <v>28</v>
      </c>
      <c r="B14" t="s">
        <v>29</v>
      </c>
      <c r="C14">
        <v>1.0744806</v>
      </c>
      <c r="D14">
        <v>10.6</v>
      </c>
    </row>
    <row r="15" spans="1:4" x14ac:dyDescent="0.25">
      <c r="A15" t="s">
        <v>30</v>
      </c>
      <c r="B15" t="s">
        <v>31</v>
      </c>
      <c r="C15">
        <v>7.5233790000000003</v>
      </c>
      <c r="D15">
        <v>12</v>
      </c>
    </row>
    <row r="16" spans="1:4" x14ac:dyDescent="0.25">
      <c r="A16" t="s">
        <v>32</v>
      </c>
      <c r="B16" t="s">
        <v>33</v>
      </c>
      <c r="C16">
        <v>1.5140982000000001</v>
      </c>
      <c r="D16">
        <v>9.1999999999999993</v>
      </c>
    </row>
    <row r="17" spans="1:4" x14ac:dyDescent="0.25">
      <c r="A17" t="s">
        <v>34</v>
      </c>
      <c r="B17" t="s">
        <v>35</v>
      </c>
      <c r="C17">
        <v>7.8409445</v>
      </c>
      <c r="D17">
        <v>15.9</v>
      </c>
    </row>
    <row r="18" spans="1:4" x14ac:dyDescent="0.25">
      <c r="A18" t="s">
        <v>36</v>
      </c>
      <c r="B18" t="s">
        <v>37</v>
      </c>
      <c r="C18">
        <v>2.0425840000000002</v>
      </c>
      <c r="D18">
        <v>1.8</v>
      </c>
    </row>
    <row r="19" spans="1:4" x14ac:dyDescent="0.25">
      <c r="A19" t="s">
        <v>38</v>
      </c>
      <c r="B19" t="s">
        <v>39</v>
      </c>
      <c r="C19">
        <v>3.7109730999999999</v>
      </c>
      <c r="D19">
        <v>10.9</v>
      </c>
    </row>
    <row r="20" spans="1:4" x14ac:dyDescent="0.25">
      <c r="A20" t="s">
        <v>40</v>
      </c>
      <c r="B20" t="s">
        <v>41</v>
      </c>
      <c r="C20">
        <v>0.52954621000000002</v>
      </c>
      <c r="D20">
        <v>10.1</v>
      </c>
    </row>
    <row r="21" spans="1:4" x14ac:dyDescent="0.25">
      <c r="A21" t="s">
        <v>42</v>
      </c>
      <c r="B21" t="s">
        <v>43</v>
      </c>
      <c r="C21">
        <v>2.4421211999999999</v>
      </c>
      <c r="D21">
        <v>13</v>
      </c>
    </row>
    <row r="22" spans="1:4" x14ac:dyDescent="0.25">
      <c r="A22" t="s">
        <v>44</v>
      </c>
      <c r="B22" t="s">
        <v>45</v>
      </c>
      <c r="C22">
        <v>3.7589402000000001</v>
      </c>
      <c r="D22">
        <v>4.5</v>
      </c>
    </row>
    <row r="23" spans="1:4" x14ac:dyDescent="0.25">
      <c r="A23" t="s">
        <v>46</v>
      </c>
      <c r="B23" t="s">
        <v>47</v>
      </c>
      <c r="C23">
        <v>4.1295672999999997</v>
      </c>
      <c r="D23">
        <v>6</v>
      </c>
    </row>
    <row r="24" spans="1:4" x14ac:dyDescent="0.25">
      <c r="A24" t="s">
        <v>48</v>
      </c>
      <c r="B24" t="s">
        <v>49</v>
      </c>
      <c r="C24">
        <v>0</v>
      </c>
      <c r="D24">
        <v>11.6</v>
      </c>
    </row>
    <row r="25" spans="1:4" x14ac:dyDescent="0.25">
      <c r="A25" t="s">
        <v>50</v>
      </c>
      <c r="B25" t="s">
        <v>51</v>
      </c>
      <c r="C25">
        <v>2.3452104999999999</v>
      </c>
      <c r="D25">
        <v>15.8</v>
      </c>
    </row>
    <row r="26" spans="1:4" x14ac:dyDescent="0.25">
      <c r="A26" t="s">
        <v>52</v>
      </c>
      <c r="B26" t="s">
        <v>53</v>
      </c>
      <c r="C26">
        <v>7.8040883000000001</v>
      </c>
      <c r="D26">
        <v>49.7</v>
      </c>
    </row>
    <row r="27" spans="1:4" x14ac:dyDescent="0.25">
      <c r="A27" t="s">
        <v>54</v>
      </c>
      <c r="B27" t="s">
        <v>55</v>
      </c>
      <c r="C27">
        <v>2.7159059999999999</v>
      </c>
      <c r="D27">
        <v>10.7</v>
      </c>
    </row>
    <row r="28" spans="1:4" x14ac:dyDescent="0.25">
      <c r="A28" t="s">
        <v>56</v>
      </c>
      <c r="B28" t="s">
        <v>57</v>
      </c>
      <c r="C28">
        <v>1.5544119000000001</v>
      </c>
      <c r="D28">
        <v>10.5</v>
      </c>
    </row>
    <row r="29" spans="1:4" x14ac:dyDescent="0.25">
      <c r="A29" t="s">
        <v>58</v>
      </c>
      <c r="B29" t="s">
        <v>59</v>
      </c>
      <c r="C29">
        <v>3.6722777999999998</v>
      </c>
      <c r="D29">
        <v>11.3</v>
      </c>
    </row>
    <row r="30" spans="1:4" x14ac:dyDescent="0.25">
      <c r="A30" t="s">
        <v>60</v>
      </c>
      <c r="B30" t="s">
        <v>61</v>
      </c>
      <c r="C30">
        <v>1.6087210000000001</v>
      </c>
      <c r="D30">
        <v>8.0354890000000001</v>
      </c>
    </row>
  </sheetData>
  <pageMargins left="0.7" right="0.7" top="0.75" bottom="0.75" header="0.3" footer="0.3"/>
  <pageSetup orientation="portrait" horizontalDpi="1200" verticalDpi="1200" r:id="rId1"/>
  <headerFooter>
    <oddHeader>&amp;L&amp;"Calibri"&amp;11&amp;K000000 NONCONFIDENTIAL // EXTERNAL&amp;1#_x000D_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F4C44-8A0E-4D48-BA21-80CC5CCDB2DC}">
  <dimension ref="A1:M22"/>
  <sheetViews>
    <sheetView showGridLines="0" zoomScale="90" zoomScaleNormal="90" workbookViewId="0">
      <selection activeCell="C3" sqref="C3"/>
    </sheetView>
  </sheetViews>
  <sheetFormatPr defaultRowHeight="15" x14ac:dyDescent="0.25"/>
  <cols>
    <col min="2" max="2" width="15.7109375" customWidth="1"/>
    <col min="3" max="3" width="14.7109375" customWidth="1"/>
  </cols>
  <sheetData>
    <row r="1" spans="1:13" x14ac:dyDescent="0.25">
      <c r="A1" s="11" t="s">
        <v>62</v>
      </c>
      <c r="B1" s="11"/>
      <c r="C1" s="11"/>
    </row>
    <row r="2" spans="1:13" x14ac:dyDescent="0.25">
      <c r="A2" t="s">
        <v>63</v>
      </c>
      <c r="B2" t="s">
        <v>64</v>
      </c>
      <c r="C2" t="s">
        <v>65</v>
      </c>
    </row>
    <row r="3" spans="1:13" x14ac:dyDescent="0.25">
      <c r="A3">
        <v>311</v>
      </c>
      <c r="B3" s="1">
        <v>9.7227800000000003E-2</v>
      </c>
      <c r="C3" s="1">
        <v>3.3797399999999998E-2</v>
      </c>
      <c r="M3" s="1"/>
    </row>
    <row r="4" spans="1:13" x14ac:dyDescent="0.25">
      <c r="A4">
        <v>313</v>
      </c>
      <c r="B4" s="1">
        <v>0.1633858</v>
      </c>
      <c r="C4" s="1">
        <v>5.9534400000000001E-2</v>
      </c>
      <c r="M4" s="1"/>
    </row>
    <row r="5" spans="1:13" x14ac:dyDescent="0.25">
      <c r="A5">
        <v>314</v>
      </c>
      <c r="B5" s="1">
        <v>0.1298068</v>
      </c>
      <c r="C5" s="1">
        <v>8.0273999999999998E-2</v>
      </c>
      <c r="M5" s="1"/>
    </row>
    <row r="6" spans="1:13" x14ac:dyDescent="0.25">
      <c r="A6">
        <v>315</v>
      </c>
      <c r="B6" s="1">
        <v>0.14524629999999999</v>
      </c>
      <c r="C6" s="1">
        <v>0.1226318</v>
      </c>
      <c r="M6" s="1"/>
    </row>
    <row r="7" spans="1:13" x14ac:dyDescent="0.25">
      <c r="A7">
        <v>316</v>
      </c>
      <c r="B7" s="1">
        <v>0.1649959</v>
      </c>
      <c r="C7" s="1">
        <v>9.4744999999999996E-2</v>
      </c>
      <c r="M7" s="1"/>
    </row>
    <row r="8" spans="1:13" x14ac:dyDescent="0.25">
      <c r="A8">
        <v>321</v>
      </c>
      <c r="B8" s="1">
        <v>8.7180900000000006E-2</v>
      </c>
      <c r="C8" s="1">
        <v>9.3484600000000001E-2</v>
      </c>
      <c r="M8" s="1"/>
    </row>
    <row r="9" spans="1:13" x14ac:dyDescent="0.25">
      <c r="A9">
        <v>322</v>
      </c>
      <c r="B9" s="1">
        <v>7.7118999999999993E-2</v>
      </c>
      <c r="C9" s="1">
        <v>1.1532300000000001E-2</v>
      </c>
      <c r="M9" s="1"/>
    </row>
    <row r="10" spans="1:13" x14ac:dyDescent="0.25">
      <c r="A10">
        <v>323</v>
      </c>
      <c r="B10" s="1">
        <v>5.5469400000000002E-2</v>
      </c>
      <c r="C10" s="1">
        <v>0.1217314</v>
      </c>
      <c r="M10" s="1"/>
    </row>
    <row r="11" spans="1:13" x14ac:dyDescent="0.25">
      <c r="A11">
        <v>324</v>
      </c>
      <c r="B11" s="1">
        <v>7.4800800000000001E-2</v>
      </c>
      <c r="C11" s="1">
        <v>6.4302999999999999E-3</v>
      </c>
      <c r="M11" s="1"/>
    </row>
    <row r="12" spans="1:13" x14ac:dyDescent="0.25">
      <c r="A12">
        <v>325</v>
      </c>
      <c r="B12" s="1">
        <v>7.4105599999999994E-2</v>
      </c>
      <c r="C12" s="1">
        <v>1.6109700000000001E-2</v>
      </c>
      <c r="M12" s="1"/>
    </row>
    <row r="13" spans="1:13" x14ac:dyDescent="0.25">
      <c r="A13">
        <v>326</v>
      </c>
      <c r="B13" s="1">
        <v>8.1764600000000007E-2</v>
      </c>
      <c r="C13" s="1">
        <v>1.59206E-2</v>
      </c>
      <c r="M13" s="1"/>
    </row>
    <row r="14" spans="1:13" x14ac:dyDescent="0.25">
      <c r="A14">
        <v>327</v>
      </c>
      <c r="B14" s="1">
        <v>0.12158860000000001</v>
      </c>
      <c r="C14" s="1">
        <v>7.3944800000000005E-2</v>
      </c>
      <c r="M14" s="1"/>
    </row>
    <row r="15" spans="1:13" x14ac:dyDescent="0.25">
      <c r="A15">
        <v>331</v>
      </c>
      <c r="B15" s="1">
        <v>5.36791E-2</v>
      </c>
      <c r="C15" s="1">
        <v>3.58102E-2</v>
      </c>
      <c r="M15" s="1"/>
    </row>
    <row r="16" spans="1:13" x14ac:dyDescent="0.25">
      <c r="A16">
        <v>332</v>
      </c>
      <c r="B16" s="1">
        <v>6.5348600000000007E-2</v>
      </c>
      <c r="C16" s="1">
        <v>6.6080899999999998E-2</v>
      </c>
      <c r="M16" s="1"/>
    </row>
    <row r="17" spans="1:13" x14ac:dyDescent="0.25">
      <c r="A17">
        <v>333</v>
      </c>
      <c r="B17" s="1">
        <v>4.21418E-2</v>
      </c>
      <c r="C17" s="1">
        <v>3.3217499999999997E-2</v>
      </c>
      <c r="M17" s="1"/>
    </row>
    <row r="18" spans="1:13" x14ac:dyDescent="0.25">
      <c r="A18">
        <v>334</v>
      </c>
      <c r="B18" s="1">
        <v>3.7880299999999999E-2</v>
      </c>
      <c r="C18" s="1">
        <v>1.6527199999999999E-2</v>
      </c>
      <c r="M18" s="1"/>
    </row>
    <row r="19" spans="1:13" x14ac:dyDescent="0.25">
      <c r="A19">
        <v>335</v>
      </c>
      <c r="B19" s="1">
        <v>5.6152599999999997E-2</v>
      </c>
      <c r="C19" s="1">
        <v>1.37813E-2</v>
      </c>
      <c r="M19" s="1"/>
    </row>
    <row r="20" spans="1:13" x14ac:dyDescent="0.25">
      <c r="A20">
        <v>336</v>
      </c>
      <c r="B20" s="1">
        <v>4.8933900000000002E-2</v>
      </c>
      <c r="C20" s="1">
        <v>1.8072499999999998E-2</v>
      </c>
      <c r="M20" s="1"/>
    </row>
    <row r="21" spans="1:13" x14ac:dyDescent="0.25">
      <c r="A21">
        <v>337</v>
      </c>
      <c r="B21" s="1">
        <v>0.1076865</v>
      </c>
      <c r="C21" s="1">
        <v>9.1154799999999994E-2</v>
      </c>
      <c r="M21" s="1"/>
    </row>
    <row r="22" spans="1:13" x14ac:dyDescent="0.25">
      <c r="A22">
        <v>339</v>
      </c>
      <c r="B22" s="1">
        <v>6.6915299999999997E-2</v>
      </c>
      <c r="C22" s="1">
        <v>7.6901600000000001E-2</v>
      </c>
      <c r="M22" s="1"/>
    </row>
  </sheetData>
  <mergeCells count="1">
    <mergeCell ref="A1:C1"/>
  </mergeCells>
  <pageMargins left="0.25" right="0.25" top="0.25" bottom="2.25" header="0.3" footer="0.3"/>
  <pageSetup orientation="landscape" r:id="rId1"/>
  <headerFooter>
    <oddHeader>&amp;L&amp;"Calibri"&amp;11&amp;K000000 NONCONFIDENTIAL // EXTERNAL&amp;1#_x000D_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E6465-292F-4CB2-98EC-438FC5593838}">
  <dimension ref="A1:W50"/>
  <sheetViews>
    <sheetView showGridLines="0" topLeftCell="A4" workbookViewId="0">
      <selection activeCell="J50" sqref="J50"/>
    </sheetView>
  </sheetViews>
  <sheetFormatPr defaultColWidth="9.140625" defaultRowHeight="12.75" x14ac:dyDescent="0.2"/>
  <cols>
    <col min="1" max="6" width="9.140625" style="2"/>
    <col min="7" max="7" width="22.85546875" style="2" customWidth="1"/>
    <col min="8" max="9" width="9.140625" style="2"/>
    <col min="10" max="10" width="26.28515625" style="2" customWidth="1"/>
    <col min="11" max="11" width="6.85546875" style="2" customWidth="1"/>
    <col min="12" max="12" width="10.5703125" style="2" customWidth="1"/>
    <col min="13" max="13" width="14" style="2" customWidth="1"/>
    <col min="14" max="16" width="13.28515625" style="2" customWidth="1"/>
    <col min="17" max="17" width="9.140625" style="2"/>
    <col min="18" max="18" width="13.42578125" style="2" customWidth="1"/>
    <col min="19" max="22" width="9.140625" style="2"/>
    <col min="23" max="23" width="21.140625" style="2" customWidth="1"/>
    <col min="24" max="16384" width="9.140625" style="2"/>
  </cols>
  <sheetData>
    <row r="1" spans="1:23" x14ac:dyDescent="0.2">
      <c r="A1" s="2" t="s">
        <v>66</v>
      </c>
      <c r="H1" s="2" t="s">
        <v>67</v>
      </c>
      <c r="J1" s="2" t="s">
        <v>68</v>
      </c>
    </row>
    <row r="2" spans="1:23" x14ac:dyDescent="0.2">
      <c r="B2" s="2" t="s">
        <v>69</v>
      </c>
      <c r="C2" s="2" t="s">
        <v>70</v>
      </c>
      <c r="D2" s="2" t="s">
        <v>71</v>
      </c>
      <c r="E2" s="2" t="s">
        <v>72</v>
      </c>
      <c r="F2" s="2" t="s">
        <v>73</v>
      </c>
      <c r="G2" s="2" t="s">
        <v>74</v>
      </c>
      <c r="K2" s="2" t="s">
        <v>67</v>
      </c>
      <c r="L2" s="2" t="s">
        <v>75</v>
      </c>
      <c r="M2" s="2" t="s">
        <v>76</v>
      </c>
      <c r="N2" s="2" t="s">
        <v>77</v>
      </c>
      <c r="O2" s="2" t="s">
        <v>78</v>
      </c>
      <c r="P2" s="2" t="s">
        <v>79</v>
      </c>
      <c r="Q2" s="2" t="s">
        <v>80</v>
      </c>
      <c r="R2" s="2" t="s">
        <v>81</v>
      </c>
      <c r="S2" s="2" t="s">
        <v>82</v>
      </c>
      <c r="T2" s="2" t="s">
        <v>83</v>
      </c>
      <c r="U2" s="2" t="s">
        <v>84</v>
      </c>
      <c r="W2" s="2" t="s">
        <v>85</v>
      </c>
    </row>
    <row r="3" spans="1:23" x14ac:dyDescent="0.2">
      <c r="A3" s="2" t="s">
        <v>86</v>
      </c>
      <c r="B3" s="2">
        <v>1.0297431437590267E-3</v>
      </c>
      <c r="C3" s="2">
        <v>2.8115449221405809E-3</v>
      </c>
      <c r="D3" s="2">
        <v>0.36625526970951888</v>
      </c>
      <c r="E3" s="2">
        <v>0.71822118905732957</v>
      </c>
      <c r="F3" s="2">
        <v>-4.8548880083307475E-3</v>
      </c>
      <c r="G3" s="10">
        <v>6.9143742958488012E-3</v>
      </c>
      <c r="H3" s="2">
        <v>2001</v>
      </c>
      <c r="J3" s="9"/>
      <c r="K3" s="2">
        <v>2001</v>
      </c>
      <c r="L3" s="2">
        <f>B3</f>
        <v>1.0297431437590267E-3</v>
      </c>
      <c r="M3" s="7">
        <f>C3</f>
        <v>2.8115449221405809E-3</v>
      </c>
      <c r="N3" s="7">
        <f>C3</f>
        <v>2.8115449221405809E-3</v>
      </c>
      <c r="O3" s="8">
        <f t="shared" ref="O3:O12" si="0">2.09302405440831*M3</f>
        <v>5.8846311520897752E-3</v>
      </c>
      <c r="P3" s="8">
        <f t="shared" ref="P3:P12" si="1">2.09302405440831*N3</f>
        <v>5.8846311520897752E-3</v>
      </c>
      <c r="Q3" s="7">
        <f t="shared" ref="Q3:Q12" si="2">(L3-P3)*-1</f>
        <v>4.8548880083307483E-3</v>
      </c>
      <c r="R3" s="7">
        <f t="shared" ref="R3:R12" si="3">L3+O3</f>
        <v>6.9143742958488021E-3</v>
      </c>
      <c r="S3" s="7" t="b">
        <f>IF((Q3*-1)=F3,TRUE,FALSE)</f>
        <v>1</v>
      </c>
      <c r="T3" s="7" t="b">
        <f>IF(R3=G3,TRUE,FALSE)</f>
        <v>1</v>
      </c>
      <c r="U3" s="7"/>
      <c r="W3" s="5">
        <v>2.0930240544083101</v>
      </c>
    </row>
    <row r="4" spans="1:23" x14ac:dyDescent="0.2">
      <c r="A4" s="2" t="s">
        <v>87</v>
      </c>
      <c r="B4" s="2">
        <v>-3.1714309458063389E-3</v>
      </c>
      <c r="C4" s="2">
        <v>3.5192893798871427E-3</v>
      </c>
      <c r="D4" s="2">
        <v>-0.9011566266562715</v>
      </c>
      <c r="E4" s="2">
        <v>0.37878654886623575</v>
      </c>
      <c r="F4" s="2">
        <v>-1.0537388272333831E-2</v>
      </c>
      <c r="G4" s="2">
        <v>4.1945263807211539E-3</v>
      </c>
      <c r="H4" s="2">
        <v>2001</v>
      </c>
      <c r="K4" s="2">
        <v>2002</v>
      </c>
      <c r="L4" s="2">
        <f>B8</f>
        <v>-3.1914398351295678E-3</v>
      </c>
      <c r="M4" s="7">
        <f>C8</f>
        <v>3.9030461477332495E-3</v>
      </c>
      <c r="N4" s="7">
        <f>C8</f>
        <v>3.9030461477332495E-3</v>
      </c>
      <c r="O4" s="8">
        <f t="shared" si="0"/>
        <v>8.1691694726713816E-3</v>
      </c>
      <c r="P4" s="8">
        <f t="shared" si="1"/>
        <v>8.1691694726713816E-3</v>
      </c>
      <c r="Q4" s="7">
        <f t="shared" si="2"/>
        <v>1.1360609307800949E-2</v>
      </c>
      <c r="R4" s="7">
        <f t="shared" si="3"/>
        <v>4.9777296375418138E-3</v>
      </c>
      <c r="S4" s="7" t="b">
        <f>IF((Q4*-1)=F8,TRUE,FALSE)</f>
        <v>1</v>
      </c>
      <c r="T4" s="7" t="b">
        <f>IF(R4=G8,TRUE,FALSE)</f>
        <v>1</v>
      </c>
      <c r="U4" s="7"/>
    </row>
    <row r="5" spans="1:23" x14ac:dyDescent="0.2">
      <c r="K5" s="2">
        <v>2003</v>
      </c>
      <c r="L5" s="2">
        <f>B13</f>
        <v>-9.0818587589074455E-3</v>
      </c>
      <c r="M5" s="7">
        <f>C13</f>
        <v>4.1008978233482785E-3</v>
      </c>
      <c r="N5" s="7">
        <f>C13</f>
        <v>4.1008978233482785E-3</v>
      </c>
      <c r="O5" s="8">
        <f t="shared" si="0"/>
        <v>8.5832777889386282E-3</v>
      </c>
      <c r="P5" s="8">
        <f t="shared" si="1"/>
        <v>8.5832777889386282E-3</v>
      </c>
      <c r="Q5" s="7">
        <f t="shared" si="2"/>
        <v>1.7665136547846072E-2</v>
      </c>
      <c r="R5" s="7">
        <f t="shared" si="3"/>
        <v>-4.9858096996881728E-4</v>
      </c>
      <c r="S5" s="7" t="b">
        <f>IF((Q5*-1)=F13,TRUE,FALSE)</f>
        <v>1</v>
      </c>
      <c r="T5" s="7" t="b">
        <f>IF(R5=G13,TRUE,FALSE)</f>
        <v>0</v>
      </c>
      <c r="U5" s="7" t="s">
        <v>88</v>
      </c>
    </row>
    <row r="6" spans="1:23" x14ac:dyDescent="0.2">
      <c r="A6" s="2" t="s">
        <v>89</v>
      </c>
      <c r="H6" s="2" t="s">
        <v>67</v>
      </c>
      <c r="K6" s="2">
        <v>2004</v>
      </c>
      <c r="L6" s="2">
        <f>B18</f>
        <v>-9.6322348304784082E-3</v>
      </c>
      <c r="M6" s="7">
        <f>C18</f>
        <v>2.988541465052516E-3</v>
      </c>
      <c r="N6" s="7">
        <f>C18</f>
        <v>2.988541465052516E-3</v>
      </c>
      <c r="O6" s="8">
        <f t="shared" si="0"/>
        <v>6.2550891739515677E-3</v>
      </c>
      <c r="P6" s="8">
        <f t="shared" si="1"/>
        <v>6.2550891739515677E-3</v>
      </c>
      <c r="Q6" s="7">
        <f t="shared" si="2"/>
        <v>1.5887324004429975E-2</v>
      </c>
      <c r="R6" s="7">
        <f t="shared" si="3"/>
        <v>-3.3771456565268405E-3</v>
      </c>
      <c r="S6" s="7" t="b">
        <f>IF((Q6*-1)=F18,TRUE,FALSE)</f>
        <v>1</v>
      </c>
      <c r="T6" s="7" t="b">
        <f>IF(R6=G18,TRUE,FALSE)</f>
        <v>1</v>
      </c>
      <c r="U6" s="7"/>
    </row>
    <row r="7" spans="1:23" x14ac:dyDescent="0.2">
      <c r="B7" s="2" t="s">
        <v>69</v>
      </c>
      <c r="C7" s="2" t="s">
        <v>70</v>
      </c>
      <c r="D7" s="2" t="s">
        <v>71</v>
      </c>
      <c r="E7" s="2" t="s">
        <v>72</v>
      </c>
      <c r="F7" s="2" t="s">
        <v>73</v>
      </c>
      <c r="G7" s="2" t="s">
        <v>74</v>
      </c>
      <c r="K7" s="2">
        <v>2005</v>
      </c>
      <c r="L7" s="2">
        <f>B23</f>
        <v>-1.4188493410471487E-2</v>
      </c>
      <c r="M7" s="7">
        <f>C23</f>
        <v>6.0679796429675128E-3</v>
      </c>
      <c r="N7" s="7">
        <f>C23</f>
        <v>6.0679796429675128E-3</v>
      </c>
      <c r="O7" s="8">
        <f t="shared" si="0"/>
        <v>1.2700427354390954E-2</v>
      </c>
      <c r="P7" s="8">
        <f t="shared" si="1"/>
        <v>1.2700427354390954E-2</v>
      </c>
      <c r="Q7" s="7">
        <f t="shared" si="2"/>
        <v>2.6888920764862441E-2</v>
      </c>
      <c r="R7" s="7">
        <f t="shared" si="3"/>
        <v>-1.4880660560805323E-3</v>
      </c>
      <c r="S7" s="7" t="b">
        <f>IF((Q7*-1)=F23,TRUE,FALSE)</f>
        <v>1</v>
      </c>
      <c r="T7" s="7" t="b">
        <f>IF(R7=G23,TRUE,FALSE)</f>
        <v>0</v>
      </c>
      <c r="U7" s="7" t="s">
        <v>88</v>
      </c>
    </row>
    <row r="8" spans="1:23" x14ac:dyDescent="0.2">
      <c r="A8" s="2" t="s">
        <v>86</v>
      </c>
      <c r="B8" s="2">
        <v>-3.1914398351295678E-3</v>
      </c>
      <c r="C8" s="2">
        <v>3.9030461477332495E-3</v>
      </c>
      <c r="D8" s="2">
        <v>-0.81767924701147654</v>
      </c>
      <c r="E8" s="2">
        <v>0.42367630200702422</v>
      </c>
      <c r="F8" s="2">
        <v>-1.1360609307800949E-2</v>
      </c>
      <c r="G8" s="2">
        <v>4.9777296375418121E-3</v>
      </c>
      <c r="H8" s="2">
        <v>2002</v>
      </c>
      <c r="K8" s="2">
        <v>2006</v>
      </c>
      <c r="L8" s="2">
        <f>B28</f>
        <v>-9.9346322316561167E-3</v>
      </c>
      <c r="M8" s="7">
        <f>C28</f>
        <v>4.3443152115059747E-3</v>
      </c>
      <c r="N8" s="7">
        <f>C28</f>
        <v>4.3443152115059747E-3</v>
      </c>
      <c r="O8" s="8">
        <f t="shared" si="0"/>
        <v>9.0927562376139307E-3</v>
      </c>
      <c r="P8" s="8">
        <f t="shared" si="1"/>
        <v>9.0927562376139307E-3</v>
      </c>
      <c r="Q8" s="7">
        <f t="shared" si="2"/>
        <v>1.9027388469270046E-2</v>
      </c>
      <c r="R8" s="7">
        <f t="shared" si="3"/>
        <v>-8.4187599404218598E-4</v>
      </c>
      <c r="S8" s="7" t="b">
        <f>IF((Q8*-1)=F28,TRUE,FALSE)</f>
        <v>1</v>
      </c>
      <c r="T8" s="7" t="b">
        <f>IF(R8=G28,TRUE,FALSE)</f>
        <v>0</v>
      </c>
      <c r="U8" s="7" t="s">
        <v>88</v>
      </c>
    </row>
    <row r="9" spans="1:23" x14ac:dyDescent="0.2">
      <c r="A9" s="2" t="s">
        <v>87</v>
      </c>
      <c r="B9" s="2">
        <v>5.2071991484629772E-3</v>
      </c>
      <c r="C9" s="2">
        <v>4.8350579409379328E-3</v>
      </c>
      <c r="D9" s="2">
        <v>1.0769672694869203</v>
      </c>
      <c r="E9" s="2">
        <v>0.29497978493010796</v>
      </c>
      <c r="F9" s="2">
        <v>-4.9126934263780276E-3</v>
      </c>
      <c r="G9" s="2">
        <v>1.5327091723303982E-2</v>
      </c>
      <c r="H9" s="2">
        <v>2002</v>
      </c>
      <c r="K9" s="2">
        <v>2007</v>
      </c>
      <c r="L9" s="2">
        <f>B33</f>
        <v>-1.3942938645858396E-2</v>
      </c>
      <c r="M9" s="7">
        <f>C33</f>
        <v>8.7050195960200697E-3</v>
      </c>
      <c r="N9" s="7">
        <f>C33</f>
        <v>8.7050195960200697E-3</v>
      </c>
      <c r="O9" s="8">
        <f t="shared" si="0"/>
        <v>1.8219815408565716E-2</v>
      </c>
      <c r="P9" s="8">
        <f t="shared" si="1"/>
        <v>1.8219815408565716E-2</v>
      </c>
      <c r="Q9" s="7">
        <f t="shared" si="2"/>
        <v>3.2162754054424113E-2</v>
      </c>
      <c r="R9" s="7">
        <f t="shared" si="3"/>
        <v>4.2768767627073198E-3</v>
      </c>
      <c r="S9" s="7" t="b">
        <f>IF((Q9*-1)=F33,TRUE,FALSE)</f>
        <v>1</v>
      </c>
      <c r="T9" s="7" t="b">
        <f>IF(R9=G33,TRUE,FALSE)</f>
        <v>1</v>
      </c>
      <c r="U9" s="7"/>
    </row>
    <row r="10" spans="1:23" x14ac:dyDescent="0.2">
      <c r="K10" s="2">
        <v>2008</v>
      </c>
      <c r="L10" s="2">
        <f>B38</f>
        <v>-4.8135343254522385E-3</v>
      </c>
      <c r="M10" s="7">
        <f>C38</f>
        <v>2.9753041922490867E-3</v>
      </c>
      <c r="N10" s="7">
        <f>C38</f>
        <v>2.9753041922490867E-3</v>
      </c>
      <c r="O10" s="8">
        <f t="shared" si="0"/>
        <v>6.2273832435592253E-3</v>
      </c>
      <c r="P10" s="8">
        <f t="shared" si="1"/>
        <v>6.2273832435592253E-3</v>
      </c>
      <c r="Q10" s="7">
        <f t="shared" si="2"/>
        <v>1.1040917569011464E-2</v>
      </c>
      <c r="R10" s="7">
        <f t="shared" si="3"/>
        <v>1.4138489181069868E-3</v>
      </c>
      <c r="S10" s="7" t="b">
        <f>IF((Q10*-1)=F38,TRUE,FALSE)</f>
        <v>1</v>
      </c>
      <c r="T10" s="7" t="b">
        <f>IF(R10=G38,TRUE,FALSE)</f>
        <v>1</v>
      </c>
      <c r="U10" s="7"/>
    </row>
    <row r="11" spans="1:23" x14ac:dyDescent="0.2">
      <c r="A11" s="2" t="s">
        <v>90</v>
      </c>
      <c r="H11" s="2" t="s">
        <v>67</v>
      </c>
      <c r="K11" s="2">
        <v>2009</v>
      </c>
      <c r="L11" s="2">
        <f>B43</f>
        <v>-9.3607245593804889E-3</v>
      </c>
      <c r="M11" s="7">
        <f>C43</f>
        <v>7.5163098366213491E-3</v>
      </c>
      <c r="N11" s="7">
        <f>C43</f>
        <v>7.5163098366213491E-3</v>
      </c>
      <c r="O11" s="8">
        <f t="shared" si="0"/>
        <v>1.5731817288434279E-2</v>
      </c>
      <c r="P11" s="8">
        <f t="shared" si="1"/>
        <v>1.5731817288434279E-2</v>
      </c>
      <c r="Q11" s="7">
        <f t="shared" si="2"/>
        <v>2.5092541847814766E-2</v>
      </c>
      <c r="R11" s="7">
        <f t="shared" si="3"/>
        <v>6.3710927290537896E-3</v>
      </c>
      <c r="S11" s="7" t="b">
        <f>IF((Q11*-1)=F43,TRUE,FALSE)</f>
        <v>1</v>
      </c>
      <c r="T11" s="7" t="b">
        <f>IF(R11=G43,TRUE,FALSE)</f>
        <v>1</v>
      </c>
      <c r="U11" s="7"/>
    </row>
    <row r="12" spans="1:23" x14ac:dyDescent="0.2">
      <c r="B12" s="2" t="s">
        <v>69</v>
      </c>
      <c r="C12" s="2" t="s">
        <v>70</v>
      </c>
      <c r="D12" s="2" t="s">
        <v>71</v>
      </c>
      <c r="E12" s="2" t="s">
        <v>72</v>
      </c>
      <c r="F12" s="2" t="s">
        <v>73</v>
      </c>
      <c r="G12" s="2" t="s">
        <v>74</v>
      </c>
      <c r="K12" s="2">
        <v>2010</v>
      </c>
      <c r="L12" s="2">
        <f>B48</f>
        <v>-1.2450223863962018E-2</v>
      </c>
      <c r="M12" s="7">
        <f>C48</f>
        <v>3.955116803749637E-3</v>
      </c>
      <c r="N12" s="7">
        <f>C48</f>
        <v>3.955116803749637E-3</v>
      </c>
      <c r="O12" s="8">
        <f t="shared" si="0"/>
        <v>8.2781546082425009E-3</v>
      </c>
      <c r="P12" s="8">
        <f t="shared" si="1"/>
        <v>8.2781546082425009E-3</v>
      </c>
      <c r="Q12" s="7">
        <f t="shared" si="2"/>
        <v>2.0728378472204517E-2</v>
      </c>
      <c r="R12" s="7">
        <f t="shared" si="3"/>
        <v>-4.1720692557195172E-3</v>
      </c>
      <c r="S12" s="7" t="b">
        <f>IF((Q12*-1)=F48,TRUE,FALSE)</f>
        <v>1</v>
      </c>
      <c r="T12" s="7" t="b">
        <f>IF(R12=G48,TRUE,FALSE)</f>
        <v>1</v>
      </c>
      <c r="U12" s="7"/>
    </row>
    <row r="13" spans="1:23" x14ac:dyDescent="0.2">
      <c r="A13" s="2" t="s">
        <v>86</v>
      </c>
      <c r="B13" s="2">
        <v>-9.0818587589074455E-3</v>
      </c>
      <c r="C13" s="2">
        <v>4.1008978233482785E-3</v>
      </c>
      <c r="D13" s="2">
        <v>-2.2146025456182516</v>
      </c>
      <c r="E13" s="2">
        <v>3.920814071384688E-2</v>
      </c>
      <c r="F13" s="2">
        <v>-1.7665136547846072E-2</v>
      </c>
      <c r="G13" s="6">
        <v>-4.9858096996881901E-4</v>
      </c>
      <c r="H13" s="2">
        <v>2003</v>
      </c>
      <c r="J13" s="6">
        <v>-4.9858096996881728E-4</v>
      </c>
    </row>
    <row r="14" spans="1:23" x14ac:dyDescent="0.2">
      <c r="A14" s="2" t="s">
        <v>87</v>
      </c>
      <c r="B14" s="2">
        <v>1.2884566082181562E-2</v>
      </c>
      <c r="C14" s="2">
        <v>5.5635020751906624E-3</v>
      </c>
      <c r="D14" s="2">
        <v>2.3159092794514695</v>
      </c>
      <c r="E14" s="2">
        <v>3.1894291004654934E-2</v>
      </c>
      <c r="F14" s="2">
        <v>1.2400224120569566E-3</v>
      </c>
      <c r="G14" s="2">
        <v>2.4529109752306169E-2</v>
      </c>
      <c r="H14" s="2">
        <v>2003</v>
      </c>
    </row>
    <row r="16" spans="1:23" x14ac:dyDescent="0.2">
      <c r="A16" s="2" t="s">
        <v>91</v>
      </c>
      <c r="H16" s="2" t="s">
        <v>67</v>
      </c>
    </row>
    <row r="17" spans="1:10" x14ac:dyDescent="0.2">
      <c r="B17" s="2" t="s">
        <v>69</v>
      </c>
      <c r="C17" s="2" t="s">
        <v>70</v>
      </c>
      <c r="D17" s="2" t="s">
        <v>71</v>
      </c>
      <c r="E17" s="2" t="s">
        <v>72</v>
      </c>
      <c r="F17" s="2" t="s">
        <v>73</v>
      </c>
      <c r="G17" s="2" t="s">
        <v>74</v>
      </c>
    </row>
    <row r="18" spans="1:10" x14ac:dyDescent="0.2">
      <c r="A18" s="2" t="s">
        <v>86</v>
      </c>
      <c r="B18" s="2">
        <v>-9.6322348304784082E-3</v>
      </c>
      <c r="C18" s="2">
        <v>2.988541465052516E-3</v>
      </c>
      <c r="D18" s="2">
        <v>-3.2230554412967285</v>
      </c>
      <c r="E18" s="2">
        <v>4.4765901274321299E-3</v>
      </c>
      <c r="F18" s="2">
        <v>-1.5887324004429975E-2</v>
      </c>
      <c r="G18" s="2">
        <v>-3.3771456565268414E-3</v>
      </c>
      <c r="H18" s="2">
        <v>2004</v>
      </c>
    </row>
    <row r="19" spans="1:10" x14ac:dyDescent="0.2">
      <c r="A19" s="2" t="s">
        <v>87</v>
      </c>
      <c r="B19" s="2">
        <v>1.3287151443049884E-2</v>
      </c>
      <c r="C19" s="2">
        <v>3.9356246393347314E-3</v>
      </c>
      <c r="D19" s="2">
        <v>3.3761226388947274</v>
      </c>
      <c r="E19" s="2">
        <v>3.1711142273934314E-3</v>
      </c>
      <c r="F19" s="2">
        <v>5.0497944038002621E-3</v>
      </c>
      <c r="G19" s="2">
        <v>2.1524508482299504E-2</v>
      </c>
      <c r="H19" s="2">
        <v>2004</v>
      </c>
    </row>
    <row r="21" spans="1:10" x14ac:dyDescent="0.2">
      <c r="A21" s="2" t="s">
        <v>92</v>
      </c>
      <c r="H21" s="2" t="s">
        <v>67</v>
      </c>
      <c r="J21" s="5"/>
    </row>
    <row r="22" spans="1:10" x14ac:dyDescent="0.2">
      <c r="B22" s="2" t="s">
        <v>69</v>
      </c>
      <c r="C22" s="2" t="s">
        <v>70</v>
      </c>
      <c r="D22" s="2" t="s">
        <v>71</v>
      </c>
      <c r="E22" s="2" t="s">
        <v>72</v>
      </c>
      <c r="F22" s="2" t="s">
        <v>73</v>
      </c>
      <c r="G22" s="2" t="s">
        <v>74</v>
      </c>
    </row>
    <row r="23" spans="1:10" x14ac:dyDescent="0.2">
      <c r="A23" s="2" t="s">
        <v>86</v>
      </c>
      <c r="B23" s="2">
        <v>-1.4188493410471487E-2</v>
      </c>
      <c r="C23" s="2">
        <v>6.0679796429675128E-3</v>
      </c>
      <c r="D23" s="2">
        <v>-2.3382565936778059</v>
      </c>
      <c r="E23" s="2">
        <v>3.0460799785995859E-2</v>
      </c>
      <c r="F23" s="2">
        <v>-2.6888920764862437E-2</v>
      </c>
      <c r="G23" s="3">
        <v>-1.4880660560805357E-3</v>
      </c>
      <c r="H23" s="2">
        <v>2005</v>
      </c>
      <c r="J23" s="3">
        <v>-1.4880660560805323E-3</v>
      </c>
    </row>
    <row r="24" spans="1:10" x14ac:dyDescent="0.2">
      <c r="A24" s="2" t="s">
        <v>87</v>
      </c>
      <c r="B24" s="2">
        <v>1.9661638824836594E-2</v>
      </c>
      <c r="C24" s="2">
        <v>8.9404002503146764E-3</v>
      </c>
      <c r="D24" s="2">
        <v>2.1991899998151156</v>
      </c>
      <c r="E24" s="2">
        <v>4.0447096724930277E-2</v>
      </c>
      <c r="F24" s="2">
        <v>9.4916604488990211E-4</v>
      </c>
      <c r="G24" s="2">
        <v>3.8374111604783281E-2</v>
      </c>
      <c r="H24" s="2">
        <v>2005</v>
      </c>
    </row>
    <row r="26" spans="1:10" x14ac:dyDescent="0.2">
      <c r="A26" s="2" t="s">
        <v>93</v>
      </c>
      <c r="H26" s="2" t="s">
        <v>67</v>
      </c>
    </row>
    <row r="27" spans="1:10" x14ac:dyDescent="0.2">
      <c r="B27" s="2" t="s">
        <v>69</v>
      </c>
      <c r="C27" s="2" t="s">
        <v>70</v>
      </c>
      <c r="D27" s="2" t="s">
        <v>71</v>
      </c>
      <c r="E27" s="2" t="s">
        <v>72</v>
      </c>
      <c r="F27" s="2" t="s">
        <v>73</v>
      </c>
      <c r="G27" s="2" t="s">
        <v>74</v>
      </c>
    </row>
    <row r="28" spans="1:10" x14ac:dyDescent="0.2">
      <c r="A28" s="2" t="s">
        <v>86</v>
      </c>
      <c r="B28" s="2">
        <v>-9.9346322316561167E-3</v>
      </c>
      <c r="C28" s="2">
        <v>4.3443152115059747E-3</v>
      </c>
      <c r="D28" s="2">
        <v>-2.2868120170801869</v>
      </c>
      <c r="E28" s="2">
        <v>3.3854353341165745E-2</v>
      </c>
      <c r="F28" s="2">
        <v>-1.9027388469270046E-2</v>
      </c>
      <c r="G28" s="6">
        <v>-8.4187599404218771E-4</v>
      </c>
      <c r="H28" s="2">
        <v>2006</v>
      </c>
      <c r="J28" s="6">
        <v>-8.4187599404218598E-4</v>
      </c>
    </row>
    <row r="29" spans="1:10" x14ac:dyDescent="0.2">
      <c r="A29" s="2" t="s">
        <v>87</v>
      </c>
      <c r="B29" s="2">
        <v>1.6875459674271422E-2</v>
      </c>
      <c r="C29" s="2">
        <v>6.2438557885587083E-3</v>
      </c>
      <c r="D29" s="2">
        <v>2.7027305315401664</v>
      </c>
      <c r="E29" s="2">
        <v>1.4105935719388694E-2</v>
      </c>
      <c r="F29" s="2">
        <v>3.8069193165614808E-3</v>
      </c>
      <c r="G29" s="2">
        <v>2.9944000031981364E-2</v>
      </c>
      <c r="H29" s="2">
        <v>2006</v>
      </c>
    </row>
    <row r="31" spans="1:10" x14ac:dyDescent="0.2">
      <c r="A31" s="2" t="s">
        <v>94</v>
      </c>
      <c r="H31" s="2" t="s">
        <v>67</v>
      </c>
    </row>
    <row r="32" spans="1:10" x14ac:dyDescent="0.2">
      <c r="B32" s="2" t="s">
        <v>69</v>
      </c>
      <c r="C32" s="2" t="s">
        <v>70</v>
      </c>
      <c r="D32" s="2" t="s">
        <v>71</v>
      </c>
      <c r="E32" s="2" t="s">
        <v>72</v>
      </c>
      <c r="F32" s="2" t="s">
        <v>73</v>
      </c>
      <c r="G32" s="2" t="s">
        <v>74</v>
      </c>
    </row>
    <row r="33" spans="1:23" x14ac:dyDescent="0.2">
      <c r="A33" s="2" t="s">
        <v>86</v>
      </c>
      <c r="B33" s="2">
        <v>-1.3942938645858396E-2</v>
      </c>
      <c r="C33" s="2">
        <v>8.7050195960200697E-3</v>
      </c>
      <c r="D33" s="2">
        <v>-1.6017124938159932</v>
      </c>
      <c r="E33" s="2">
        <v>0.12571460995703687</v>
      </c>
      <c r="F33" s="2">
        <v>-3.2162754054424106E-2</v>
      </c>
      <c r="G33" s="2">
        <v>4.2768767627073163E-3</v>
      </c>
      <c r="H33" s="2">
        <v>2007</v>
      </c>
    </row>
    <row r="34" spans="1:23" x14ac:dyDescent="0.2">
      <c r="A34" s="2" t="s">
        <v>87</v>
      </c>
      <c r="B34" s="2">
        <v>2.3556180670053602E-2</v>
      </c>
      <c r="C34" s="2">
        <v>1.2358388539728017E-2</v>
      </c>
      <c r="D34" s="2">
        <v>1.9060883702052651</v>
      </c>
      <c r="E34" s="2">
        <v>7.1880797436936858E-2</v>
      </c>
      <c r="F34" s="2">
        <v>-2.3102238173211206E-3</v>
      </c>
      <c r="G34" s="2">
        <v>4.9422585157428325E-2</v>
      </c>
      <c r="H34" s="2">
        <v>2007</v>
      </c>
    </row>
    <row r="36" spans="1:23" x14ac:dyDescent="0.2">
      <c r="A36" s="2" t="s">
        <v>95</v>
      </c>
      <c r="H36" s="2" t="s">
        <v>67</v>
      </c>
    </row>
    <row r="37" spans="1:23" x14ac:dyDescent="0.2">
      <c r="B37" s="2" t="s">
        <v>69</v>
      </c>
      <c r="C37" s="2" t="s">
        <v>70</v>
      </c>
      <c r="D37" s="2" t="s">
        <v>71</v>
      </c>
      <c r="E37" s="2" t="s">
        <v>72</v>
      </c>
      <c r="F37" s="2" t="s">
        <v>73</v>
      </c>
      <c r="G37" s="2" t="s">
        <v>74</v>
      </c>
    </row>
    <row r="38" spans="1:23" x14ac:dyDescent="0.2">
      <c r="A38" s="2" t="s">
        <v>86</v>
      </c>
      <c r="B38" s="2">
        <v>-4.8135343254522385E-3</v>
      </c>
      <c r="C38" s="2">
        <v>2.9753041922490867E-3</v>
      </c>
      <c r="D38" s="2">
        <v>-1.6178293090138123</v>
      </c>
      <c r="E38" s="2">
        <v>0.12218074289614192</v>
      </c>
      <c r="F38" s="2">
        <v>-1.1040917569011464E-2</v>
      </c>
      <c r="G38" s="2">
        <v>1.4138489181069859E-3</v>
      </c>
      <c r="H38" s="2">
        <v>2008</v>
      </c>
      <c r="V38" s="5"/>
      <c r="W38" s="5"/>
    </row>
    <row r="39" spans="1:23" x14ac:dyDescent="0.2">
      <c r="A39" s="2" t="s">
        <v>87</v>
      </c>
      <c r="B39" s="2">
        <v>1.1424801237274077E-2</v>
      </c>
      <c r="C39" s="2">
        <v>3.7366302074464289E-3</v>
      </c>
      <c r="D39" s="2">
        <v>3.0575145526861376</v>
      </c>
      <c r="E39" s="2">
        <v>6.4798313603347969E-3</v>
      </c>
      <c r="F39" s="2">
        <v>3.6039443306599903E-3</v>
      </c>
      <c r="G39" s="2">
        <v>1.9245658143888164E-2</v>
      </c>
      <c r="H39" s="2">
        <v>2008</v>
      </c>
    </row>
    <row r="41" spans="1:23" x14ac:dyDescent="0.2">
      <c r="A41" s="2" t="s">
        <v>96</v>
      </c>
      <c r="H41" s="2" t="s">
        <v>67</v>
      </c>
    </row>
    <row r="42" spans="1:23" x14ac:dyDescent="0.2">
      <c r="B42" s="2" t="s">
        <v>69</v>
      </c>
      <c r="C42" s="2" t="s">
        <v>70</v>
      </c>
      <c r="D42" s="2" t="s">
        <v>71</v>
      </c>
      <c r="E42" s="2" t="s">
        <v>72</v>
      </c>
      <c r="F42" s="2" t="s">
        <v>73</v>
      </c>
      <c r="G42" s="2" t="s">
        <v>74</v>
      </c>
    </row>
    <row r="43" spans="1:23" x14ac:dyDescent="0.2">
      <c r="A43" s="2" t="s">
        <v>86</v>
      </c>
      <c r="B43" s="2">
        <v>-9.3607245593804889E-3</v>
      </c>
      <c r="C43" s="2">
        <v>7.5163098366213491E-3</v>
      </c>
      <c r="D43" s="2">
        <v>-1.2453883305571956</v>
      </c>
      <c r="E43" s="2">
        <v>0.22812964754784162</v>
      </c>
      <c r="F43" s="2">
        <v>-2.5092541847814766E-2</v>
      </c>
      <c r="G43" s="2">
        <v>6.3710927290537862E-3</v>
      </c>
      <c r="H43" s="2">
        <v>2009</v>
      </c>
    </row>
    <row r="44" spans="1:23" x14ac:dyDescent="0.2">
      <c r="A44" s="2" t="s">
        <v>87</v>
      </c>
      <c r="B44" s="2">
        <v>1.7554211833476212E-2</v>
      </c>
      <c r="C44" s="2">
        <v>1.0976612001217963E-2</v>
      </c>
      <c r="D44" s="2">
        <v>1.5992377093704686</v>
      </c>
      <c r="E44" s="2">
        <v>0.12626479400733365</v>
      </c>
      <c r="F44" s="2">
        <v>-5.4201011209799206E-3</v>
      </c>
      <c r="G44" s="2">
        <v>4.0528524787932341E-2</v>
      </c>
      <c r="H44" s="2">
        <v>2009</v>
      </c>
    </row>
    <row r="46" spans="1:23" x14ac:dyDescent="0.2">
      <c r="A46" s="2" t="s">
        <v>97</v>
      </c>
      <c r="H46" s="2" t="s">
        <v>67</v>
      </c>
    </row>
    <row r="47" spans="1:23" x14ac:dyDescent="0.2">
      <c r="B47" s="2" t="s">
        <v>69</v>
      </c>
      <c r="C47" s="2" t="s">
        <v>70</v>
      </c>
      <c r="D47" s="2" t="s">
        <v>71</v>
      </c>
      <c r="E47" s="2" t="s">
        <v>72</v>
      </c>
      <c r="F47" s="2" t="s">
        <v>73</v>
      </c>
      <c r="G47" s="2" t="s">
        <v>74</v>
      </c>
    </row>
    <row r="48" spans="1:23" x14ac:dyDescent="0.2">
      <c r="A48" s="2" t="s">
        <v>86</v>
      </c>
      <c r="B48" s="2">
        <v>-1.2450223863962018E-2</v>
      </c>
      <c r="C48" s="2">
        <v>3.955116803749637E-3</v>
      </c>
      <c r="D48" s="2">
        <v>-3.1478776687855641</v>
      </c>
      <c r="E48" s="2">
        <v>5.2976085795841095E-3</v>
      </c>
      <c r="F48" s="2">
        <v>-2.0728378472204517E-2</v>
      </c>
      <c r="G48" s="4">
        <v>-4.1720692557195189E-3</v>
      </c>
      <c r="H48" s="2">
        <v>2010</v>
      </c>
      <c r="J48" s="3"/>
    </row>
    <row r="49" spans="1:8" x14ac:dyDescent="0.2">
      <c r="A49" s="2" t="s">
        <v>87</v>
      </c>
      <c r="B49" s="2">
        <v>1.9599861483628696E-2</v>
      </c>
      <c r="C49" s="2">
        <v>4.8123792190682161E-3</v>
      </c>
      <c r="D49" s="2">
        <v>4.0728007065543901</v>
      </c>
      <c r="E49" s="2">
        <v>6.4881892373653486E-4</v>
      </c>
      <c r="F49" s="2">
        <v>9.527436019184243E-3</v>
      </c>
      <c r="G49" s="2">
        <v>2.9672286948073147E-2</v>
      </c>
      <c r="H49" s="2">
        <v>2010</v>
      </c>
    </row>
    <row r="50" spans="1:8" x14ac:dyDescent="0.2">
      <c r="A50" s="2" t="s">
        <v>86</v>
      </c>
      <c r="B50" s="2">
        <v>0</v>
      </c>
      <c r="C50" s="2">
        <v>0</v>
      </c>
      <c r="D50" s="2">
        <v>0</v>
      </c>
      <c r="E50" s="2">
        <v>0</v>
      </c>
      <c r="F50" s="2">
        <v>0</v>
      </c>
      <c r="G50" s="2">
        <v>0</v>
      </c>
      <c r="H50" s="2">
        <v>2000</v>
      </c>
    </row>
  </sheetData>
  <pageMargins left="0.75" right="0.75" top="1" bottom="1" header="0.5" footer="0.5"/>
  <pageSetup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Charts</vt:lpstr>
      </vt:variant>
      <vt:variant>
        <vt:i4>3</vt:i4>
      </vt:variant>
    </vt:vector>
  </HeadingPairs>
  <TitlesOfParts>
    <vt:vector size="6" baseType="lpstr">
      <vt:lpstr>Data 1</vt:lpstr>
      <vt:lpstr>Data 2</vt:lpstr>
      <vt:lpstr>Data 3</vt:lpstr>
      <vt:lpstr>Chart 1</vt:lpstr>
      <vt:lpstr>Chart 2</vt:lpstr>
      <vt:lpstr>Chart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2024-07-11T13:10:34Z</dcterms:created>
  <dcterms:modified xsi:type="dcterms:W3CDTF">2024-07-11T13:10:37Z</dcterms:modified>
  <cp:category/>
  <cp:contentStatus/>
</cp:coreProperties>
</file>