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frbprod1.sharepoint.com/sites/11K-CO/ExternalComm/Pubs/DFE/2024/1Q Jan-March/0105_Kerr_Update/"/>
    </mc:Choice>
  </mc:AlternateContent>
  <xr:revisionPtr revIDLastSave="54" documentId="13_ncr:1_{6F37C53A-3B7A-4F90-92CF-97A6470607A4}" xr6:coauthVersionLast="47" xr6:coauthVersionMax="47" xr10:uidLastSave="{C6C2FE58-D0E4-4B63-978B-28595E589D44}"/>
  <bookViews>
    <workbookView xWindow="-120" yWindow="-120" windowWidth="29040" windowHeight="17640" xr2:uid="{A6266728-6F96-41BB-94ED-61646C92B447}"/>
  </bookViews>
  <sheets>
    <sheet name="Chart 1" sheetId="5" r:id="rId1"/>
    <sheet name="d. Chart 1" sheetId="4" r:id="rId2"/>
    <sheet name="Chart 2" sheetId="6" r:id="rId3"/>
    <sheet name="d. Chart 2" sheetId="7" r:id="rId4"/>
    <sheet name="Chart 3" sheetId="9" r:id="rId5"/>
    <sheet name="d. Chart 3" sheetId="8" r:id="rId6"/>
    <sheet name="Chart4" sheetId="2" r:id="rId7"/>
    <sheet name="d. Chart 4" sheetId="1" r:id="rId8"/>
  </sheets>
  <definedNames>
    <definedName name="_DLX21.USE">#REF!</definedName>
    <definedName name="_DLX5.USE">'d. Chart 1'!$C$2:$F$4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5" i="4"/>
  <c r="C9" i="8"/>
  <c r="C10" i="8"/>
  <c r="C11" i="8"/>
  <c r="B11" i="8"/>
  <c r="B10" i="8"/>
  <c r="B9" i="8"/>
  <c r="Y17" i="7"/>
  <c r="X17" i="7"/>
  <c r="W17" i="7"/>
  <c r="S17" i="7"/>
  <c r="R17" i="7"/>
  <c r="Q17" i="7"/>
  <c r="P17" i="7"/>
  <c r="O17" i="7"/>
  <c r="N17" i="7"/>
  <c r="M17" i="7"/>
  <c r="Y16" i="7"/>
  <c r="X16" i="7"/>
  <c r="W16" i="7"/>
  <c r="S16" i="7"/>
  <c r="R16" i="7"/>
  <c r="Q16" i="7"/>
  <c r="P16" i="7"/>
  <c r="O16" i="7"/>
  <c r="N16" i="7"/>
  <c r="M16" i="7"/>
  <c r="Y15" i="7"/>
  <c r="X15" i="7"/>
  <c r="W15" i="7"/>
  <c r="S15" i="7"/>
  <c r="R15" i="7"/>
  <c r="Q15" i="7"/>
  <c r="P15" i="7"/>
  <c r="O15" i="7"/>
  <c r="N15" i="7"/>
  <c r="M15" i="7"/>
  <c r="Y14" i="7"/>
  <c r="X14" i="7"/>
  <c r="W14" i="7"/>
  <c r="S14" i="7"/>
  <c r="R14" i="7"/>
  <c r="Q14" i="7"/>
  <c r="P14" i="7"/>
  <c r="O14" i="7"/>
  <c r="N14" i="7"/>
  <c r="M14" i="7"/>
  <c r="Y13" i="7"/>
  <c r="X13" i="7"/>
  <c r="W13" i="7"/>
  <c r="S13" i="7"/>
  <c r="R13" i="7"/>
  <c r="Q13" i="7"/>
  <c r="P13" i="7"/>
  <c r="O13" i="7"/>
  <c r="N13" i="7"/>
  <c r="M13" i="7"/>
  <c r="Y12" i="7"/>
  <c r="X12" i="7"/>
  <c r="W12" i="7"/>
  <c r="S12" i="7"/>
  <c r="R12" i="7"/>
  <c r="Q12" i="7"/>
  <c r="P12" i="7"/>
  <c r="O12" i="7"/>
  <c r="N12" i="7"/>
  <c r="M12" i="7"/>
  <c r="B77" i="4"/>
  <c r="B78" i="4"/>
  <c r="B79" i="4"/>
  <c r="B80" i="4"/>
  <c r="B81" i="4"/>
  <c r="B82" i="4"/>
  <c r="B83" i="4"/>
  <c r="B84" i="4"/>
  <c r="B85" i="4"/>
  <c r="B86" i="4"/>
  <c r="B87" i="4"/>
  <c r="B88"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alcChain>
</file>

<file path=xl/sharedStrings.xml><?xml version="1.0" encoding="utf-8"?>
<sst xmlns="http://schemas.openxmlformats.org/spreadsheetml/2006/main" count="205" uniqueCount="175">
  <si>
    <t>Date</t>
  </si>
  <si>
    <t>Label</t>
  </si>
  <si>
    <t>TSSOS employment</t>
  </si>
  <si>
    <t>TMOS employment</t>
  </si>
  <si>
    <t>Texas job growth</t>
  </si>
  <si>
    <t>201801 202412</t>
  </si>
  <si>
    <t>movv(dsemps@surveys,3)</t>
  </si>
  <si>
    <t>movv(dnemps@surveys,3)</t>
  </si>
  <si>
    <t>movv(difa%(txlnagra@dalempn,1),3)</t>
  </si>
  <si>
    <t>.DESC</t>
  </si>
  <si>
    <t>Texas Service Sector Outlook Survey: Employment (SA, %Bal) 3-month MovingAverage</t>
  </si>
  <si>
    <t>Texas Mfg Outlook Survey: Employment (SA, %Bal) 3-month MovingAverage</t>
  </si>
  <si>
    <t>All Employees: Total Nonfarm, TX, SA (Thous)</t>
  </si>
  <si>
    <t>.SOURCE</t>
  </si>
  <si>
    <t>FRBDAL</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</si>
  <si>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</si>
  <si>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</si>
  <si>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</si>
  <si>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</si>
  <si>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</si>
  <si>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</si>
  <si>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</si>
  <si>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</si>
  <si>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</si>
  <si>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</si>
  <si>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</si>
  <si>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</si>
  <si>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</si>
  <si>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</si>
  <si>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</si>
  <si>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</si>
  <si>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</si>
  <si>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</si>
  <si>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</si>
  <si>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</si>
  <si>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</si>
  <si>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</si>
  <si>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</si>
  <si>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</si>
  <si>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</si>
  <si>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</si>
  <si>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</si>
  <si>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</si>
  <si>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</si>
  <si>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</si>
  <si>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</si>
  <si>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</si>
  <si>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</si>
  <si>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</si>
  <si>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</si>
  <si>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</si>
  <si>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</si>
  <si>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</si>
  <si>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</si>
  <si>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</si>
  <si>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</si>
  <si>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</si>
  <si>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</si>
  <si>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</si>
  <si>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</si>
  <si>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</si>
  <si>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</si>
  <si>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</si>
  <si>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</si>
  <si>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</si>
  <si>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</si>
  <si>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</si>
  <si>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</si>
  <si>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</si>
  <si>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</si>
  <si>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</si>
  <si>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</si>
  <si>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</si>
  <si>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</si>
  <si>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</si>
  <si>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</si>
  <si>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</si>
  <si>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</si>
  <si>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</si>
  <si>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</si>
  <si>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</si>
  <si>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</si>
  <si>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</si>
  <si>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</si>
  <si>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</si>
  <si>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</si>
  <si>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</si>
  <si>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</si>
  <si>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</si>
  <si>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</si>
  <si>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</si>
  <si>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</si>
  <si>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</si>
  <si>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</si>
  <si>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</si>
  <si>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</si>
  <si>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</si>
  <si>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</si>
  <si>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</si>
  <si>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 xml:space="preserve">2. What are the primary concerns around your firm's outlook over the next six months, if any? Please select up to three. </t>
  </si>
  <si>
    <t>INDUSTRY-SPECIFIC, DEC. 2023</t>
  </si>
  <si>
    <t>FIRM SIZE</t>
  </si>
  <si>
    <t>**The best breakout is 0-249 vs. 250+, but Amy only sent the &lt;100, 100-499, and 500+.</t>
  </si>
  <si>
    <t>Sep. '22</t>
  </si>
  <si>
    <t>Dec. '22</t>
  </si>
  <si>
    <t>Mar. '23</t>
  </si>
  <si>
    <t>Jun. '23</t>
  </si>
  <si>
    <t>Dec. '23</t>
  </si>
  <si>
    <t>Small (fewer than 100 employees)</t>
  </si>
  <si>
    <t>Medium (100-499 employees)</t>
  </si>
  <si>
    <t>Large (500+ employees)</t>
  </si>
  <si>
    <t>Weakening demand/potential recession</t>
  </si>
  <si>
    <t xml:space="preserve">Manufacturing </t>
  </si>
  <si>
    <t>Retail</t>
  </si>
  <si>
    <t>Transportation services</t>
  </si>
  <si>
    <t>Financial activities</t>
  </si>
  <si>
    <t>Professional and business services</t>
  </si>
  <si>
    <t>Healthcare</t>
  </si>
  <si>
    <t>Leisure and hospitality</t>
  </si>
  <si>
    <t>Weakening demand</t>
  </si>
  <si>
    <t>Higher labor costs</t>
  </si>
  <si>
    <t>Elevated input costs/inflation</t>
  </si>
  <si>
    <t>Elevated inflation</t>
  </si>
  <si>
    <t>Domestic policy uncertainty (including national elections)</t>
  </si>
  <si>
    <t>U.S. policy uncertainty/elections</t>
  </si>
  <si>
    <t>Higher cost of credit/interest rates</t>
  </si>
  <si>
    <t>Higher interest rates</t>
  </si>
  <si>
    <t>Labor shortages/difficulty hiring</t>
  </si>
  <si>
    <t>Labor shortages</t>
  </si>
  <si>
    <t>Geopolitical uncertainty</t>
  </si>
  <si>
    <t>Increased taxes and regulation</t>
  </si>
  <si>
    <t>Supply-chain disruptions</t>
  </si>
  <si>
    <t>Manufacturing</t>
  </si>
  <si>
    <t>Transportation
services</t>
  </si>
  <si>
    <t>Financial
activities</t>
  </si>
  <si>
    <t>Professional 
and business 
services</t>
  </si>
  <si>
    <t>Leisure and 
hospitality</t>
  </si>
  <si>
    <t>Small 
(fewer than 100 employees)</t>
  </si>
  <si>
    <t>Medium 
(100-499 employees)</t>
  </si>
  <si>
    <t>Large 
(500+ employees)</t>
  </si>
  <si>
    <t>Other</t>
  </si>
  <si>
    <t>None</t>
  </si>
  <si>
    <t>NOTES: 351 responses. "Domestic policy uncertainty" was added in December 2023.</t>
  </si>
  <si>
    <t>Sept. '22</t>
  </si>
  <si>
    <t>March '23</t>
  </si>
  <si>
    <t>June '23</t>
  </si>
  <si>
    <t>Weakening
demand</t>
  </si>
  <si>
    <t>Higher 
labor 
costs</t>
  </si>
  <si>
    <t>Elevated
input costs</t>
  </si>
  <si>
    <t>U.S. policy 
uncertainty/
elections</t>
  </si>
  <si>
    <t>Higher 
interest 
rates</t>
  </si>
  <si>
    <t>Labor 
shortages</t>
  </si>
  <si>
    <t>Geopolitical 
uncertainty</t>
  </si>
  <si>
    <t>Supply-chain 
disruptions</t>
  </si>
  <si>
    <t>Availability of applicants</t>
  </si>
  <si>
    <t>Ability to retain workers</t>
  </si>
  <si>
    <t>Improved significantly</t>
  </si>
  <si>
    <t>Improved slightly</t>
  </si>
  <si>
    <t>No change</t>
  </si>
  <si>
    <t>Worsened slightly</t>
  </si>
  <si>
    <t>Worsened significantly</t>
  </si>
  <si>
    <t>Improved</t>
  </si>
  <si>
    <t>Worsened</t>
  </si>
  <si>
    <t>1) What annual percent change in wages and input prices did your firm experience this year, and what do you expect for next year? Also, by how much did your firm change selling prices this year, and by how much do you expect to change selling prices next year?</t>
  </si>
  <si>
    <t>2024 (expected)</t>
  </si>
  <si>
    <t>Wages</t>
  </si>
  <si>
    <t>Input prices (excluding wages)</t>
  </si>
  <si>
    <t>Selling prices</t>
  </si>
  <si>
    <t>Data collected</t>
  </si>
  <si>
    <t>May '18</t>
  </si>
  <si>
    <t>Dec ' 18</t>
  </si>
  <si>
    <t>Dec. '19</t>
  </si>
  <si>
    <t>Dec. '20</t>
  </si>
  <si>
    <t>Dec. '21</t>
  </si>
  <si>
    <t>NOTES: 194 responses. Averages are calculated as trimmed means with the lowest and highest 5 percent of responses omitted.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</si>
</sst>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 x14ac:knownFonts="1">
    <font>
      <sz val="11"/>
      <color theme="1"/>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164" fontId="0" fillId="0" borderId="0" xfId="0" applyNumberFormat="1"/>
    <xf numFmtId="164" fontId="1" fillId="0" borderId="0" xfId="0" applyNumberFormat="1" applyFont="1"/>
    <xf numFmtId="0" fontId="2" fillId="0" borderId="0" xfId="0" applyFont="1" applyAlignment="1">
      <alignment horizontal="center"/>
    </xf>
    <xf numFmtId="0" fontId="1" fillId="0" borderId="0" xfId="0" applyFont="1" applyAlignment="1">
      <alignment horizontal="center"/>
    </xf>
    <xf numFmtId="0" fontId="0" fillId="0" borderId="0" xfId="0" quotePrefix="1"/>
    <xf numFmtId="2" fontId="0" fillId="0" borderId="0" xfId="0" applyNumberFormat="1"/>
    <xf numFmtId="10" fontId="1" fillId="0" borderId="0" xfId="0" applyNumberFormat="1" applyFont="1"/>
    <xf numFmtId="0" fontId="0" fillId="0" borderId="0" xfId="0" applyAlignment="1">
      <alignment wrapText="1"/>
    </xf>
    <xf numFmtId="165" fontId="0" fillId="0" borderId="0" xfId="0" applyNumberFormat="1"/>
    <xf numFmtId="10" fontId="2" fillId="0" borderId="0" xfId="0" applyNumberFormat="1" applyFont="1"/>
    <xf numFmtId="1"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ustomXml" Target="../customXml/item1.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haredStrings" Target="sharedStrings.xml"/><Relationship Id="rId5" Type="http://schemas.openxmlformats.org/officeDocument/2006/relationships/chartsheet" Target="chartsheets/sheet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2.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67313789260663E-2"/>
          <c:y val="0.16926081682738611"/>
          <c:w val="0.90865372421478674"/>
          <c:h val="0.5684448372524864"/>
        </c:manualLayout>
      </c:layout>
      <c:lineChart>
        <c:grouping val="standard"/>
        <c:varyColors val="0"/>
        <c:ser>
          <c:idx val="0"/>
          <c:order val="0"/>
          <c:tx>
            <c:strRef>
              <c:f>'d. Chart 1'!$D$1</c:f>
              <c:strCache>
                <c:ptCount val="1"/>
                <c:pt idx="0">
                  <c:v>TSSOS employment</c:v>
                </c:pt>
              </c:strCache>
            </c:strRef>
          </c:tx>
          <c:spPr>
            <a:ln w="28575" cap="rnd">
              <a:solidFill>
                <a:schemeClr val="accent2"/>
              </a:solidFill>
              <a:round/>
            </a:ln>
            <a:effectLst/>
          </c:spPr>
          <c:marker>
            <c:symbol val="none"/>
          </c:marker>
          <c:cat>
            <c:strRef>
              <c:f>'d. Chart 1'!$B$2:$C$88</c:f>
              <c:strCache>
                <c:ptCount val="79"/>
                <c:pt idx="6">
                  <c:v>2018</c:v>
                </c:pt>
                <c:pt idx="18">
                  <c:v>2019</c:v>
                </c:pt>
                <c:pt idx="30">
                  <c:v>2020</c:v>
                </c:pt>
                <c:pt idx="42">
                  <c:v>2021</c:v>
                </c:pt>
                <c:pt idx="54">
                  <c:v>2022</c:v>
                </c:pt>
                <c:pt idx="66">
                  <c:v>2023</c:v>
                </c:pt>
                <c:pt idx="78">
                  <c:v>2024</c:v>
                </c:pt>
              </c:strCache>
            </c:strRef>
          </c:cat>
          <c:val>
            <c:numRef>
              <c:f>'d. Chart 1'!$D$2:$D$88</c:f>
              <c:numCache>
                <c:formatCode>0.0</c:formatCode>
                <c:ptCount val="84"/>
                <c:pt idx="0">
                  <c:v>11.1</c:v>
                </c:pt>
                <c:pt idx="1">
                  <c:v>11.766666666666666</c:v>
                </c:pt>
                <c:pt idx="2">
                  <c:v>11.633333333333333</c:v>
                </c:pt>
                <c:pt idx="3">
                  <c:v>14.5</c:v>
                </c:pt>
                <c:pt idx="4">
                  <c:v>16.266666666666666</c:v>
                </c:pt>
                <c:pt idx="5">
                  <c:v>15.9</c:v>
                </c:pt>
                <c:pt idx="6">
                  <c:v>14.899999999999999</c:v>
                </c:pt>
                <c:pt idx="7">
                  <c:v>12.766666666666666</c:v>
                </c:pt>
                <c:pt idx="8">
                  <c:v>12.733333333333334</c:v>
                </c:pt>
                <c:pt idx="9">
                  <c:v>13.166666666666666</c:v>
                </c:pt>
                <c:pt idx="10">
                  <c:v>12.5</c:v>
                </c:pt>
                <c:pt idx="11">
                  <c:v>11.333333333333334</c:v>
                </c:pt>
                <c:pt idx="12">
                  <c:v>9.1333333333333329</c:v>
                </c:pt>
                <c:pt idx="13">
                  <c:v>9.2666666666666675</c:v>
                </c:pt>
                <c:pt idx="14">
                  <c:v>9.5333333333333332</c:v>
                </c:pt>
                <c:pt idx="15">
                  <c:v>10.833333333333334</c:v>
                </c:pt>
                <c:pt idx="16">
                  <c:v>10.066666666666666</c:v>
                </c:pt>
                <c:pt idx="17">
                  <c:v>8.6333333333333329</c:v>
                </c:pt>
                <c:pt idx="18">
                  <c:v>7.9666666666666659</c:v>
                </c:pt>
                <c:pt idx="19">
                  <c:v>8.7666666666666657</c:v>
                </c:pt>
                <c:pt idx="20">
                  <c:v>8.5666666666666664</c:v>
                </c:pt>
                <c:pt idx="21">
                  <c:v>8.9333333333333318</c:v>
                </c:pt>
                <c:pt idx="22">
                  <c:v>8.2666666666666657</c:v>
                </c:pt>
                <c:pt idx="23">
                  <c:v>8.2666666666666675</c:v>
                </c:pt>
                <c:pt idx="24">
                  <c:v>7.8999999999999995</c:v>
                </c:pt>
                <c:pt idx="25">
                  <c:v>7.5333333333333341</c:v>
                </c:pt>
                <c:pt idx="26">
                  <c:v>-2.3333333333333335</c:v>
                </c:pt>
                <c:pt idx="27">
                  <c:v>-17</c:v>
                </c:pt>
                <c:pt idx="28">
                  <c:v>-22.533333333333331</c:v>
                </c:pt>
                <c:pt idx="29">
                  <c:v>-15.366666666666665</c:v>
                </c:pt>
                <c:pt idx="30">
                  <c:v>-5.7666666666666666</c:v>
                </c:pt>
                <c:pt idx="31">
                  <c:v>-2.4666666666666668</c:v>
                </c:pt>
                <c:pt idx="32">
                  <c:v>-0.80000000000000016</c:v>
                </c:pt>
                <c:pt idx="33">
                  <c:v>1.7333333333333334</c:v>
                </c:pt>
                <c:pt idx="34">
                  <c:v>2.2666666666666666</c:v>
                </c:pt>
                <c:pt idx="35">
                  <c:v>3.2666666666666671</c:v>
                </c:pt>
                <c:pt idx="36">
                  <c:v>3.2666666666666671</c:v>
                </c:pt>
                <c:pt idx="37">
                  <c:v>3.5333333333333332</c:v>
                </c:pt>
                <c:pt idx="38">
                  <c:v>5.666666666666667</c:v>
                </c:pt>
                <c:pt idx="39">
                  <c:v>10.633333333333333</c:v>
                </c:pt>
                <c:pt idx="40">
                  <c:v>14.233333333333334</c:v>
                </c:pt>
                <c:pt idx="41">
                  <c:v>13.6</c:v>
                </c:pt>
                <c:pt idx="42">
                  <c:v>12.566666666666668</c:v>
                </c:pt>
                <c:pt idx="43">
                  <c:v>13.966666666666667</c:v>
                </c:pt>
                <c:pt idx="44">
                  <c:v>13.333333333333334</c:v>
                </c:pt>
                <c:pt idx="45">
                  <c:v>13.766666666666666</c:v>
                </c:pt>
                <c:pt idx="46">
                  <c:v>12.233333333333334</c:v>
                </c:pt>
                <c:pt idx="47">
                  <c:v>12.833333333333334</c:v>
                </c:pt>
                <c:pt idx="48">
                  <c:v>10.799999999999999</c:v>
                </c:pt>
                <c:pt idx="49">
                  <c:v>11.366666666666667</c:v>
                </c:pt>
                <c:pt idx="50">
                  <c:v>12.666666666666666</c:v>
                </c:pt>
                <c:pt idx="51">
                  <c:v>14.666666666666666</c:v>
                </c:pt>
                <c:pt idx="52">
                  <c:v>12.533333333333331</c:v>
                </c:pt>
                <c:pt idx="53">
                  <c:v>10</c:v>
                </c:pt>
                <c:pt idx="54">
                  <c:v>10</c:v>
                </c:pt>
                <c:pt idx="55">
                  <c:v>10</c:v>
                </c:pt>
                <c:pt idx="56">
                  <c:v>10.966666666666669</c:v>
                </c:pt>
                <c:pt idx="57">
                  <c:v>9.1333333333333329</c:v>
                </c:pt>
                <c:pt idx="58">
                  <c:v>9.0666666666666682</c:v>
                </c:pt>
                <c:pt idx="59">
                  <c:v>7.4666666666666659</c:v>
                </c:pt>
                <c:pt idx="60">
                  <c:v>7.9666666666666659</c:v>
                </c:pt>
                <c:pt idx="61">
                  <c:v>8.1666666666666661</c:v>
                </c:pt>
                <c:pt idx="62">
                  <c:v>6</c:v>
                </c:pt>
                <c:pt idx="63">
                  <c:v>4.0333333333333332</c:v>
                </c:pt>
                <c:pt idx="64">
                  <c:v>2.2666666666666666</c:v>
                </c:pt>
                <c:pt idx="65">
                  <c:v>5.3666666666666671</c:v>
                </c:pt>
                <c:pt idx="66">
                  <c:v>6.666666666666667</c:v>
                </c:pt>
                <c:pt idx="67">
                  <c:v>8.3666666666666671</c:v>
                </c:pt>
                <c:pt idx="68">
                  <c:v>6.1333333333333337</c:v>
                </c:pt>
                <c:pt idx="69">
                  <c:v>3.0333333333333332</c:v>
                </c:pt>
                <c:pt idx="70">
                  <c:v>1.8</c:v>
                </c:pt>
                <c:pt idx="71">
                  <c:v>2.3333333333333335</c:v>
                </c:pt>
                <c:pt idx="72">
                  <c:v>3.4666666666666668</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0-E62F-4EC8-ADFC-8B9A17655A1F}"/>
            </c:ext>
          </c:extLst>
        </c:ser>
        <c:ser>
          <c:idx val="1"/>
          <c:order val="1"/>
          <c:tx>
            <c:strRef>
              <c:f>'d. Chart 1'!$E$1</c:f>
              <c:strCache>
                <c:ptCount val="1"/>
                <c:pt idx="0">
                  <c:v>TMOS employment</c:v>
                </c:pt>
              </c:strCache>
            </c:strRef>
          </c:tx>
          <c:spPr>
            <a:ln w="28575" cap="rnd">
              <a:solidFill>
                <a:schemeClr val="accent1"/>
              </a:solidFill>
              <a:round/>
            </a:ln>
            <a:effectLst/>
          </c:spPr>
          <c:marker>
            <c:symbol val="none"/>
          </c:marker>
          <c:cat>
            <c:strRef>
              <c:f>'d. Chart 1'!$B$2:$C$88</c:f>
              <c:strCache>
                <c:ptCount val="79"/>
                <c:pt idx="6">
                  <c:v>2018</c:v>
                </c:pt>
                <c:pt idx="18">
                  <c:v>2019</c:v>
                </c:pt>
                <c:pt idx="30">
                  <c:v>2020</c:v>
                </c:pt>
                <c:pt idx="42">
                  <c:v>2021</c:v>
                </c:pt>
                <c:pt idx="54">
                  <c:v>2022</c:v>
                </c:pt>
                <c:pt idx="66">
                  <c:v>2023</c:v>
                </c:pt>
                <c:pt idx="78">
                  <c:v>2024</c:v>
                </c:pt>
              </c:strCache>
            </c:strRef>
          </c:cat>
          <c:val>
            <c:numRef>
              <c:f>'d. Chart 1'!$E$2:$E$88</c:f>
              <c:numCache>
                <c:formatCode>0.0</c:formatCode>
                <c:ptCount val="84"/>
                <c:pt idx="0">
                  <c:v>14.9</c:v>
                </c:pt>
                <c:pt idx="1">
                  <c:v>19.8</c:v>
                </c:pt>
                <c:pt idx="2">
                  <c:v>17.166666666666668</c:v>
                </c:pt>
                <c:pt idx="3">
                  <c:v>17.833333333333336</c:v>
                </c:pt>
                <c:pt idx="4">
                  <c:v>18.766666666666666</c:v>
                </c:pt>
                <c:pt idx="5">
                  <c:v>22.966666666666669</c:v>
                </c:pt>
                <c:pt idx="6">
                  <c:v>25.966666666666669</c:v>
                </c:pt>
                <c:pt idx="7">
                  <c:v>27.633333333333336</c:v>
                </c:pt>
                <c:pt idx="8">
                  <c:v>24.366666666666664</c:v>
                </c:pt>
                <c:pt idx="9">
                  <c:v>22.5</c:v>
                </c:pt>
                <c:pt idx="10">
                  <c:v>17.8</c:v>
                </c:pt>
                <c:pt idx="11">
                  <c:v>15.6</c:v>
                </c:pt>
                <c:pt idx="12">
                  <c:v>10.133333333333333</c:v>
                </c:pt>
                <c:pt idx="13">
                  <c:v>9.4666666666666668</c:v>
                </c:pt>
                <c:pt idx="14">
                  <c:v>11.066666666666668</c:v>
                </c:pt>
                <c:pt idx="15">
                  <c:v>10.833333333333334</c:v>
                </c:pt>
                <c:pt idx="16">
                  <c:v>10.533333333333333</c:v>
                </c:pt>
                <c:pt idx="17">
                  <c:v>9.1666666666666661</c:v>
                </c:pt>
                <c:pt idx="18">
                  <c:v>12.6</c:v>
                </c:pt>
                <c:pt idx="19">
                  <c:v>10.299999999999999</c:v>
                </c:pt>
                <c:pt idx="20">
                  <c:v>12.866666666666665</c:v>
                </c:pt>
                <c:pt idx="21">
                  <c:v>11</c:v>
                </c:pt>
                <c:pt idx="22">
                  <c:v>9.2666666666666675</c:v>
                </c:pt>
                <c:pt idx="23">
                  <c:v>4.9666666666666668</c:v>
                </c:pt>
                <c:pt idx="24">
                  <c:v>2.1333333333333333</c:v>
                </c:pt>
                <c:pt idx="25">
                  <c:v>1.8999999999999997</c:v>
                </c:pt>
                <c:pt idx="26">
                  <c:v>-7.2666666666666666</c:v>
                </c:pt>
                <c:pt idx="27">
                  <c:v>-15.299999999999999</c:v>
                </c:pt>
                <c:pt idx="28">
                  <c:v>-18.7</c:v>
                </c:pt>
                <c:pt idx="29">
                  <c:v>-10.966666666666667</c:v>
                </c:pt>
                <c:pt idx="30">
                  <c:v>-2.1666666666666665</c:v>
                </c:pt>
                <c:pt idx="31">
                  <c:v>5.3666666666666671</c:v>
                </c:pt>
                <c:pt idx="32">
                  <c:v>10.333333333333334</c:v>
                </c:pt>
                <c:pt idx="33">
                  <c:v>12.1</c:v>
                </c:pt>
                <c:pt idx="34">
                  <c:v>12.399999999999999</c:v>
                </c:pt>
                <c:pt idx="35">
                  <c:v>14.166666666666666</c:v>
                </c:pt>
                <c:pt idx="36">
                  <c:v>16.8</c:v>
                </c:pt>
                <c:pt idx="37">
                  <c:v>17.099999999999998</c:v>
                </c:pt>
                <c:pt idx="38">
                  <c:v>16.599999999999998</c:v>
                </c:pt>
                <c:pt idx="39">
                  <c:v>21.566666666666666</c:v>
                </c:pt>
                <c:pt idx="40">
                  <c:v>24.599999999999998</c:v>
                </c:pt>
                <c:pt idx="41">
                  <c:v>26.3</c:v>
                </c:pt>
                <c:pt idx="42">
                  <c:v>23.5</c:v>
                </c:pt>
                <c:pt idx="43">
                  <c:v>23.266666666666666</c:v>
                </c:pt>
                <c:pt idx="44">
                  <c:v>23.899999999999995</c:v>
                </c:pt>
                <c:pt idx="45">
                  <c:v>25.366666666666664</c:v>
                </c:pt>
                <c:pt idx="46">
                  <c:v>27.566666666666666</c:v>
                </c:pt>
                <c:pt idx="47">
                  <c:v>29.233333333333331</c:v>
                </c:pt>
                <c:pt idx="48">
                  <c:v>29.233333333333334</c:v>
                </c:pt>
                <c:pt idx="49">
                  <c:v>25.966666666666669</c:v>
                </c:pt>
                <c:pt idx="50">
                  <c:v>24.233333333333334</c:v>
                </c:pt>
                <c:pt idx="51">
                  <c:v>23.2</c:v>
                </c:pt>
                <c:pt idx="52">
                  <c:v>23.666666666666668</c:v>
                </c:pt>
                <c:pt idx="53">
                  <c:v>20.2</c:v>
                </c:pt>
                <c:pt idx="54">
                  <c:v>17.666666666666668</c:v>
                </c:pt>
                <c:pt idx="55">
                  <c:v>15.966666666666669</c:v>
                </c:pt>
                <c:pt idx="56">
                  <c:v>15.6</c:v>
                </c:pt>
                <c:pt idx="57">
                  <c:v>15.333333333333334</c:v>
                </c:pt>
                <c:pt idx="58">
                  <c:v>11.9</c:v>
                </c:pt>
                <c:pt idx="59">
                  <c:v>11.633333333333333</c:v>
                </c:pt>
                <c:pt idx="60">
                  <c:v>12.199999999999998</c:v>
                </c:pt>
                <c:pt idx="61">
                  <c:v>10.166666666666666</c:v>
                </c:pt>
                <c:pt idx="62">
                  <c:v>9.1999999999999993</c:v>
                </c:pt>
                <c:pt idx="63">
                  <c:v>5.8</c:v>
                </c:pt>
                <c:pt idx="64">
                  <c:v>9.2666666666666675</c:v>
                </c:pt>
                <c:pt idx="65">
                  <c:v>6.3999999999999995</c:v>
                </c:pt>
                <c:pt idx="66">
                  <c:v>6.9000000000000012</c:v>
                </c:pt>
                <c:pt idx="67">
                  <c:v>5.0666666666666664</c:v>
                </c:pt>
                <c:pt idx="68">
                  <c:v>8.7999999999999989</c:v>
                </c:pt>
                <c:pt idx="69">
                  <c:v>7.5999999999999988</c:v>
                </c:pt>
                <c:pt idx="70">
                  <c:v>7.6333333333333329</c:v>
                </c:pt>
                <c:pt idx="71">
                  <c:v>2.3333333333333335</c:v>
                </c:pt>
                <c:pt idx="72">
                  <c:v>-2.8666666666666667</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1-E62F-4EC8-ADFC-8B9A17655A1F}"/>
            </c:ext>
          </c:extLst>
        </c:ser>
        <c:dLbls>
          <c:showLegendKey val="0"/>
          <c:showVal val="0"/>
          <c:showCatName val="0"/>
          <c:showSerName val="0"/>
          <c:showPercent val="0"/>
          <c:showBubbleSize val="0"/>
        </c:dLbls>
        <c:marker val="1"/>
        <c:smooth val="0"/>
        <c:axId val="574000991"/>
        <c:axId val="482209727"/>
      </c:lineChart>
      <c:lineChart>
        <c:grouping val="standard"/>
        <c:varyColors val="0"/>
        <c:ser>
          <c:idx val="2"/>
          <c:order val="2"/>
          <c:tx>
            <c:strRef>
              <c:f>'d. Chart 1'!$F$1</c:f>
              <c:strCache>
                <c:ptCount val="1"/>
                <c:pt idx="0">
                  <c:v>Texas job growth</c:v>
                </c:pt>
              </c:strCache>
            </c:strRef>
          </c:tx>
          <c:spPr>
            <a:ln w="28575" cap="rnd">
              <a:solidFill>
                <a:schemeClr val="accent3"/>
              </a:solidFill>
              <a:round/>
            </a:ln>
            <a:effectLst/>
          </c:spPr>
          <c:marker>
            <c:symbol val="none"/>
          </c:marker>
          <c:cat>
            <c:strRef>
              <c:f>'d. Chart 1'!$B$2:$C$88</c:f>
              <c:strCache>
                <c:ptCount val="79"/>
                <c:pt idx="6">
                  <c:v>2018</c:v>
                </c:pt>
                <c:pt idx="18">
                  <c:v>2019</c:v>
                </c:pt>
                <c:pt idx="30">
                  <c:v>2020</c:v>
                </c:pt>
                <c:pt idx="42">
                  <c:v>2021</c:v>
                </c:pt>
                <c:pt idx="54">
                  <c:v>2022</c:v>
                </c:pt>
                <c:pt idx="66">
                  <c:v>2023</c:v>
                </c:pt>
                <c:pt idx="78">
                  <c:v>2024</c:v>
                </c:pt>
              </c:strCache>
            </c:strRef>
          </c:cat>
          <c:val>
            <c:numRef>
              <c:f>'d. Chart 1'!$F$2:$F$88</c:f>
              <c:numCache>
                <c:formatCode>0.00</c:formatCode>
                <c:ptCount val="84"/>
                <c:pt idx="0">
                  <c:v>1.9364787869385152</c:v>
                </c:pt>
                <c:pt idx="1">
                  <c:v>2.5369682455744704</c:v>
                </c:pt>
                <c:pt idx="2">
                  <c:v>3.1275644814098649</c:v>
                </c:pt>
                <c:pt idx="3">
                  <c:v>3.2210149748603594</c:v>
                </c:pt>
                <c:pt idx="4">
                  <c:v>3.0396282916741604</c:v>
                </c:pt>
                <c:pt idx="5">
                  <c:v>2.9227101440760124</c:v>
                </c:pt>
                <c:pt idx="6">
                  <c:v>3.1242891958864987</c:v>
                </c:pt>
                <c:pt idx="7">
                  <c:v>3.0872534107753373</c:v>
                </c:pt>
                <c:pt idx="8">
                  <c:v>2.1428532877759845</c:v>
                </c:pt>
                <c:pt idx="9">
                  <c:v>2.1461853440913523</c:v>
                </c:pt>
                <c:pt idx="10">
                  <c:v>1.625593778822898</c:v>
                </c:pt>
                <c:pt idx="11">
                  <c:v>2.0815806540550819</c:v>
                </c:pt>
                <c:pt idx="12">
                  <c:v>2.0436612690977185</c:v>
                </c:pt>
                <c:pt idx="13">
                  <c:v>2.5705198441705011</c:v>
                </c:pt>
                <c:pt idx="14">
                  <c:v>2.2640250425467023</c:v>
                </c:pt>
                <c:pt idx="15">
                  <c:v>2.538880542954177</c:v>
                </c:pt>
                <c:pt idx="16">
                  <c:v>2.3293443002830352</c:v>
                </c:pt>
                <c:pt idx="17">
                  <c:v>2.4356443628992772</c:v>
                </c:pt>
                <c:pt idx="18">
                  <c:v>2.4851919913274103</c:v>
                </c:pt>
                <c:pt idx="19">
                  <c:v>2.4824904522524318</c:v>
                </c:pt>
                <c:pt idx="20">
                  <c:v>2.2852861602324026</c:v>
                </c:pt>
                <c:pt idx="21">
                  <c:v>1.421939914392641</c:v>
                </c:pt>
                <c:pt idx="22">
                  <c:v>1.4176685842029284</c:v>
                </c:pt>
                <c:pt idx="23">
                  <c:v>1.2373906991978008</c:v>
                </c:pt>
                <c:pt idx="24">
                  <c:v>2.3888335873217295</c:v>
                </c:pt>
                <c:pt idx="25">
                  <c:v>1.9462769185562372</c:v>
                </c:pt>
                <c:pt idx="26">
                  <c:v>-0.12639546957314116</c:v>
                </c:pt>
                <c:pt idx="27">
                  <c:v>-26.053488381326385</c:v>
                </c:pt>
                <c:pt idx="28">
                  <c:v>-17.234619286247</c:v>
                </c:pt>
                <c:pt idx="29">
                  <c:v>-6.6811435453528816</c:v>
                </c:pt>
                <c:pt idx="30">
                  <c:v>18.613720108892398</c:v>
                </c:pt>
                <c:pt idx="31">
                  <c:v>12.164417911305071</c:v>
                </c:pt>
                <c:pt idx="32">
                  <c:v>5.8820994158880131</c:v>
                </c:pt>
                <c:pt idx="33">
                  <c:v>8.2084377390680299</c:v>
                </c:pt>
                <c:pt idx="34">
                  <c:v>6.4265014271027345</c:v>
                </c:pt>
                <c:pt idx="35">
                  <c:v>5.9148477830800985</c:v>
                </c:pt>
                <c:pt idx="36">
                  <c:v>4.3843855224937167</c:v>
                </c:pt>
                <c:pt idx="37">
                  <c:v>2.185770186860033</c:v>
                </c:pt>
                <c:pt idx="38">
                  <c:v>5.0045528544929976</c:v>
                </c:pt>
                <c:pt idx="39">
                  <c:v>5.7216716026027106</c:v>
                </c:pt>
                <c:pt idx="40">
                  <c:v>8.7800674855902212</c:v>
                </c:pt>
                <c:pt idx="41">
                  <c:v>5.997145489496539</c:v>
                </c:pt>
                <c:pt idx="42">
                  <c:v>7.2731250907240481</c:v>
                </c:pt>
                <c:pt idx="43">
                  <c:v>6.0788881510356392</c:v>
                </c:pt>
                <c:pt idx="44">
                  <c:v>6.164491983448845</c:v>
                </c:pt>
                <c:pt idx="45">
                  <c:v>6.9828959313955536</c:v>
                </c:pt>
                <c:pt idx="46">
                  <c:v>7.5865867047158586</c:v>
                </c:pt>
                <c:pt idx="47">
                  <c:v>7.766535259870234</c:v>
                </c:pt>
                <c:pt idx="48">
                  <c:v>3.9888588201086868</c:v>
                </c:pt>
                <c:pt idx="49">
                  <c:v>5.9145220799196272</c:v>
                </c:pt>
                <c:pt idx="50">
                  <c:v>5.1366472377876535</c:v>
                </c:pt>
                <c:pt idx="51">
                  <c:v>7.6370862270261464</c:v>
                </c:pt>
                <c:pt idx="52">
                  <c:v>5.5335422262141618</c:v>
                </c:pt>
                <c:pt idx="53">
                  <c:v>4.3559065599890685</c:v>
                </c:pt>
                <c:pt idx="54">
                  <c:v>4.7559426843133785</c:v>
                </c:pt>
                <c:pt idx="55">
                  <c:v>4.9249977036791419</c:v>
                </c:pt>
                <c:pt idx="56">
                  <c:v>6.285588151434637</c:v>
                </c:pt>
                <c:pt idx="57">
                  <c:v>3.3830060098401247</c:v>
                </c:pt>
                <c:pt idx="58">
                  <c:v>2.5185072600964955</c:v>
                </c:pt>
                <c:pt idx="59">
                  <c:v>1.5711458595579837</c:v>
                </c:pt>
                <c:pt idx="60">
                  <c:v>3.9363498056192472</c:v>
                </c:pt>
                <c:pt idx="61">
                  <c:v>4.495526512307972</c:v>
                </c:pt>
                <c:pt idx="62">
                  <c:v>5.0075412920061275</c:v>
                </c:pt>
                <c:pt idx="63">
                  <c:v>2.5500523771316472</c:v>
                </c:pt>
                <c:pt idx="64">
                  <c:v>2.4644868204896309</c:v>
                </c:pt>
                <c:pt idx="65">
                  <c:v>2.2026732662399593</c:v>
                </c:pt>
                <c:pt idx="66">
                  <c:v>2.6329909972069667</c:v>
                </c:pt>
                <c:pt idx="67">
                  <c:v>2.0055385140263469</c:v>
                </c:pt>
                <c:pt idx="68">
                  <c:v>2.9883930782728036</c:v>
                </c:pt>
                <c:pt idx="69">
                  <c:v>3.1220139226943773</c:v>
                </c:pt>
                <c:pt idx="70">
                  <c:v>3.7382445158317714</c:v>
                </c:pt>
                <c:pt idx="71">
                  <c:v>2.3687249982434246</c:v>
                </c:pt>
                <c:pt idx="72">
                  <c:v>#N/A</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2-E62F-4EC8-ADFC-8B9A17655A1F}"/>
            </c:ext>
          </c:extLst>
        </c:ser>
        <c:dLbls>
          <c:showLegendKey val="0"/>
          <c:showVal val="0"/>
          <c:showCatName val="0"/>
          <c:showSerName val="0"/>
          <c:showPercent val="0"/>
          <c:showBubbleSize val="0"/>
        </c:dLbls>
        <c:marker val="1"/>
        <c:smooth val="0"/>
        <c:axId val="574013471"/>
        <c:axId val="482207247"/>
      </c:lineChart>
      <c:catAx>
        <c:axId val="574000991"/>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2209727"/>
        <c:crosses val="autoZero"/>
        <c:auto val="1"/>
        <c:lblAlgn val="ctr"/>
        <c:lblOffset val="100"/>
        <c:tickMarkSkip val="12"/>
        <c:noMultiLvlLbl val="0"/>
      </c:catAx>
      <c:valAx>
        <c:axId val="482209727"/>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4000991"/>
        <c:crosses val="autoZero"/>
        <c:crossBetween val="between"/>
        <c:majorUnit val="20"/>
      </c:valAx>
      <c:valAx>
        <c:axId val="482207247"/>
        <c:scaling>
          <c:orientation val="minMax"/>
          <c:max val="3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4013471"/>
        <c:crosses val="max"/>
        <c:crossBetween val="between"/>
        <c:majorUnit val="10"/>
      </c:valAx>
      <c:catAx>
        <c:axId val="574013471"/>
        <c:scaling>
          <c:orientation val="minMax"/>
        </c:scaling>
        <c:delete val="1"/>
        <c:axPos val="b"/>
        <c:numFmt formatCode="General" sourceLinked="1"/>
        <c:majorTickMark val="out"/>
        <c:minorTickMark val="none"/>
        <c:tickLblPos val="nextTo"/>
        <c:crossAx val="482207247"/>
        <c:crossesAt val="0"/>
        <c:auto val="1"/>
        <c:lblAlgn val="ctr"/>
        <c:lblOffset val="100"/>
        <c:noMultiLvlLbl val="0"/>
      </c:catAx>
      <c:spPr>
        <a:noFill/>
        <a:ln>
          <a:noFill/>
        </a:ln>
        <a:effectLst/>
      </c:spPr>
    </c:plotArea>
    <c:legend>
      <c:legendPos val="b"/>
      <c:layout>
        <c:manualLayout>
          <c:xMode val="edge"/>
          <c:yMode val="edge"/>
          <c:x val="0.4292928926176835"/>
          <c:y val="0.55651797652941848"/>
          <c:w val="0.24678361722190187"/>
          <c:h val="0.160220230468039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234514225047706E-2"/>
          <c:y val="0.14970458479924051"/>
          <c:w val="0.94003993882787118"/>
          <c:h val="0.57461689455956821"/>
        </c:manualLayout>
      </c:layout>
      <c:barChart>
        <c:barDir val="col"/>
        <c:grouping val="clustered"/>
        <c:varyColors val="0"/>
        <c:ser>
          <c:idx val="0"/>
          <c:order val="0"/>
          <c:tx>
            <c:strRef>
              <c:f>'d. Chart 2'!$C$16</c:f>
              <c:strCache>
                <c:ptCount val="1"/>
                <c:pt idx="0">
                  <c:v>Sept. '22</c:v>
                </c:pt>
              </c:strCache>
            </c:strRef>
          </c:tx>
          <c:spPr>
            <a:solidFill>
              <a:schemeClr val="bg2">
                <a:lumMod val="50000"/>
              </a:schemeClr>
            </a:solidFill>
            <a:ln>
              <a:noFill/>
            </a:ln>
            <a:effectLst/>
          </c:spPr>
          <c:invertIfNegative val="0"/>
          <c:cat>
            <c:strRef>
              <c:f>'d. Chart 2'!$B$17:$B$24</c:f>
              <c:strCache>
                <c:ptCount val="8"/>
                <c:pt idx="0">
                  <c:v>Weakening
demand</c:v>
                </c:pt>
                <c:pt idx="1">
                  <c:v>Higher 
labor 
costs</c:v>
                </c:pt>
                <c:pt idx="2">
                  <c:v>Elevated
input costs</c:v>
                </c:pt>
                <c:pt idx="3">
                  <c:v>U.S. policy 
uncertainty/
elections</c:v>
                </c:pt>
                <c:pt idx="4">
                  <c:v>Higher 
interest 
rates</c:v>
                </c:pt>
                <c:pt idx="5">
                  <c:v>Labor 
shortages</c:v>
                </c:pt>
                <c:pt idx="6">
                  <c:v>Geopolitical 
uncertainty</c:v>
                </c:pt>
                <c:pt idx="7">
                  <c:v>Supply-chain 
disruptions</c:v>
                </c:pt>
              </c:strCache>
            </c:strRef>
          </c:cat>
          <c:val>
            <c:numRef>
              <c:f>'d. Chart 2'!$C$17:$C$24</c:f>
              <c:numCache>
                <c:formatCode>0</c:formatCode>
                <c:ptCount val="8"/>
                <c:pt idx="0">
                  <c:v>45.800000000000004</c:v>
                </c:pt>
                <c:pt idx="1">
                  <c:v>40</c:v>
                </c:pt>
                <c:pt idx="2">
                  <c:v>46.1</c:v>
                </c:pt>
                <c:pt idx="4">
                  <c:v>17.399999999999999</c:v>
                </c:pt>
                <c:pt idx="5">
                  <c:v>46.300000000000004</c:v>
                </c:pt>
                <c:pt idx="6">
                  <c:v>7.6</c:v>
                </c:pt>
                <c:pt idx="7">
                  <c:v>31.3</c:v>
                </c:pt>
              </c:numCache>
            </c:numRef>
          </c:val>
          <c:extLst>
            <c:ext xmlns:c16="http://schemas.microsoft.com/office/drawing/2014/chart" uri="{C3380CC4-5D6E-409C-BE32-E72D297353CC}">
              <c16:uniqueId val="{00000000-713D-49D6-99E2-4E2DE40CE241}"/>
            </c:ext>
          </c:extLst>
        </c:ser>
        <c:ser>
          <c:idx val="1"/>
          <c:order val="1"/>
          <c:tx>
            <c:strRef>
              <c:f>'d. Chart 2'!$D$16</c:f>
              <c:strCache>
                <c:ptCount val="1"/>
                <c:pt idx="0">
                  <c:v>Dec. '22</c:v>
                </c:pt>
              </c:strCache>
            </c:strRef>
          </c:tx>
          <c:spPr>
            <a:solidFill>
              <a:schemeClr val="bg2"/>
            </a:solidFill>
            <a:ln>
              <a:noFill/>
            </a:ln>
            <a:effectLst/>
          </c:spPr>
          <c:invertIfNegative val="0"/>
          <c:cat>
            <c:strRef>
              <c:f>'d. Chart 2'!$B$17:$B$24</c:f>
              <c:strCache>
                <c:ptCount val="8"/>
                <c:pt idx="0">
                  <c:v>Weakening
demand</c:v>
                </c:pt>
                <c:pt idx="1">
                  <c:v>Higher 
labor 
costs</c:v>
                </c:pt>
                <c:pt idx="2">
                  <c:v>Elevated
input costs</c:v>
                </c:pt>
                <c:pt idx="3">
                  <c:v>U.S. policy 
uncertainty/
elections</c:v>
                </c:pt>
                <c:pt idx="4">
                  <c:v>Higher 
interest 
rates</c:v>
                </c:pt>
                <c:pt idx="5">
                  <c:v>Labor 
shortages</c:v>
                </c:pt>
                <c:pt idx="6">
                  <c:v>Geopolitical 
uncertainty</c:v>
                </c:pt>
                <c:pt idx="7">
                  <c:v>Supply-chain 
disruptions</c:v>
                </c:pt>
              </c:strCache>
            </c:strRef>
          </c:cat>
          <c:val>
            <c:numRef>
              <c:f>'d. Chart 2'!$D$17:$D$24</c:f>
              <c:numCache>
                <c:formatCode>0</c:formatCode>
                <c:ptCount val="8"/>
                <c:pt idx="0">
                  <c:v>54.400000000000006</c:v>
                </c:pt>
                <c:pt idx="1">
                  <c:v>42.9</c:v>
                </c:pt>
                <c:pt idx="2">
                  <c:v>36.1</c:v>
                </c:pt>
                <c:pt idx="4">
                  <c:v>31.8</c:v>
                </c:pt>
                <c:pt idx="5">
                  <c:v>38.299999999999997</c:v>
                </c:pt>
                <c:pt idx="6">
                  <c:v>11.1</c:v>
                </c:pt>
                <c:pt idx="7">
                  <c:v>22.400000000000002</c:v>
                </c:pt>
              </c:numCache>
            </c:numRef>
          </c:val>
          <c:extLst>
            <c:ext xmlns:c16="http://schemas.microsoft.com/office/drawing/2014/chart" uri="{C3380CC4-5D6E-409C-BE32-E72D297353CC}">
              <c16:uniqueId val="{00000001-713D-49D6-99E2-4E2DE40CE241}"/>
            </c:ext>
          </c:extLst>
        </c:ser>
        <c:ser>
          <c:idx val="2"/>
          <c:order val="2"/>
          <c:tx>
            <c:strRef>
              <c:f>'d. Chart 2'!$E$16</c:f>
              <c:strCache>
                <c:ptCount val="1"/>
                <c:pt idx="0">
                  <c:v>March '23</c:v>
                </c:pt>
              </c:strCache>
            </c:strRef>
          </c:tx>
          <c:spPr>
            <a:solidFill>
              <a:schemeClr val="accent6"/>
            </a:solidFill>
            <a:ln>
              <a:noFill/>
            </a:ln>
            <a:effectLst/>
          </c:spPr>
          <c:invertIfNegative val="0"/>
          <c:cat>
            <c:strRef>
              <c:f>'d. Chart 2'!$B$17:$B$24</c:f>
              <c:strCache>
                <c:ptCount val="8"/>
                <c:pt idx="0">
                  <c:v>Weakening
demand</c:v>
                </c:pt>
                <c:pt idx="1">
                  <c:v>Higher 
labor 
costs</c:v>
                </c:pt>
                <c:pt idx="2">
                  <c:v>Elevated
input costs</c:v>
                </c:pt>
                <c:pt idx="3">
                  <c:v>U.S. policy 
uncertainty/
elections</c:v>
                </c:pt>
                <c:pt idx="4">
                  <c:v>Higher 
interest 
rates</c:v>
                </c:pt>
                <c:pt idx="5">
                  <c:v>Labor 
shortages</c:v>
                </c:pt>
                <c:pt idx="6">
                  <c:v>Geopolitical 
uncertainty</c:v>
                </c:pt>
                <c:pt idx="7">
                  <c:v>Supply-chain 
disruptions</c:v>
                </c:pt>
              </c:strCache>
            </c:strRef>
          </c:cat>
          <c:val>
            <c:numRef>
              <c:f>'d. Chart 2'!$E$17:$E$24</c:f>
              <c:numCache>
                <c:formatCode>0</c:formatCode>
                <c:ptCount val="8"/>
                <c:pt idx="0">
                  <c:v>55.600000000000009</c:v>
                </c:pt>
                <c:pt idx="1">
                  <c:v>32.200000000000003</c:v>
                </c:pt>
                <c:pt idx="2">
                  <c:v>36.4</c:v>
                </c:pt>
                <c:pt idx="4">
                  <c:v>34</c:v>
                </c:pt>
                <c:pt idx="5">
                  <c:v>34.599999999999994</c:v>
                </c:pt>
                <c:pt idx="6">
                  <c:v>10.6</c:v>
                </c:pt>
                <c:pt idx="7">
                  <c:v>16.2</c:v>
                </c:pt>
              </c:numCache>
            </c:numRef>
          </c:val>
          <c:extLst>
            <c:ext xmlns:c16="http://schemas.microsoft.com/office/drawing/2014/chart" uri="{C3380CC4-5D6E-409C-BE32-E72D297353CC}">
              <c16:uniqueId val="{00000002-713D-49D6-99E2-4E2DE40CE241}"/>
            </c:ext>
          </c:extLst>
        </c:ser>
        <c:ser>
          <c:idx val="3"/>
          <c:order val="3"/>
          <c:tx>
            <c:strRef>
              <c:f>'d. Chart 2'!$F$16</c:f>
              <c:strCache>
                <c:ptCount val="1"/>
                <c:pt idx="0">
                  <c:v>June '23</c:v>
                </c:pt>
              </c:strCache>
            </c:strRef>
          </c:tx>
          <c:spPr>
            <a:solidFill>
              <a:schemeClr val="accent2"/>
            </a:solidFill>
            <a:ln>
              <a:noFill/>
            </a:ln>
            <a:effectLst/>
          </c:spPr>
          <c:invertIfNegative val="0"/>
          <c:cat>
            <c:strRef>
              <c:f>'d. Chart 2'!$B$17:$B$24</c:f>
              <c:strCache>
                <c:ptCount val="8"/>
                <c:pt idx="0">
                  <c:v>Weakening
demand</c:v>
                </c:pt>
                <c:pt idx="1">
                  <c:v>Higher 
labor 
costs</c:v>
                </c:pt>
                <c:pt idx="2">
                  <c:v>Elevated
input costs</c:v>
                </c:pt>
                <c:pt idx="3">
                  <c:v>U.S. policy 
uncertainty/
elections</c:v>
                </c:pt>
                <c:pt idx="4">
                  <c:v>Higher 
interest 
rates</c:v>
                </c:pt>
                <c:pt idx="5">
                  <c:v>Labor 
shortages</c:v>
                </c:pt>
                <c:pt idx="6">
                  <c:v>Geopolitical 
uncertainty</c:v>
                </c:pt>
                <c:pt idx="7">
                  <c:v>Supply-chain 
disruptions</c:v>
                </c:pt>
              </c:strCache>
            </c:strRef>
          </c:cat>
          <c:val>
            <c:numRef>
              <c:f>'d. Chart 2'!$F$17:$F$24</c:f>
              <c:numCache>
                <c:formatCode>0</c:formatCode>
                <c:ptCount val="8"/>
                <c:pt idx="0">
                  <c:v>54.800000000000004</c:v>
                </c:pt>
                <c:pt idx="1">
                  <c:v>39.300000000000004</c:v>
                </c:pt>
                <c:pt idx="2">
                  <c:v>33.4</c:v>
                </c:pt>
                <c:pt idx="4">
                  <c:v>35.699999999999996</c:v>
                </c:pt>
                <c:pt idx="5">
                  <c:v>31.5</c:v>
                </c:pt>
                <c:pt idx="6">
                  <c:v>9</c:v>
                </c:pt>
                <c:pt idx="7">
                  <c:v>12.1</c:v>
                </c:pt>
              </c:numCache>
            </c:numRef>
          </c:val>
          <c:extLst>
            <c:ext xmlns:c16="http://schemas.microsoft.com/office/drawing/2014/chart" uri="{C3380CC4-5D6E-409C-BE32-E72D297353CC}">
              <c16:uniqueId val="{00000003-713D-49D6-99E2-4E2DE40CE241}"/>
            </c:ext>
          </c:extLst>
        </c:ser>
        <c:ser>
          <c:idx val="4"/>
          <c:order val="4"/>
          <c:tx>
            <c:strRef>
              <c:f>'d. Chart 2'!$G$16</c:f>
              <c:strCache>
                <c:ptCount val="1"/>
                <c:pt idx="0">
                  <c:v>Dec. '23</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2'!$B$17:$B$24</c:f>
              <c:strCache>
                <c:ptCount val="8"/>
                <c:pt idx="0">
                  <c:v>Weakening
demand</c:v>
                </c:pt>
                <c:pt idx="1">
                  <c:v>Higher 
labor 
costs</c:v>
                </c:pt>
                <c:pt idx="2">
                  <c:v>Elevated
input costs</c:v>
                </c:pt>
                <c:pt idx="3">
                  <c:v>U.S. policy 
uncertainty/
elections</c:v>
                </c:pt>
                <c:pt idx="4">
                  <c:v>Higher 
interest 
rates</c:v>
                </c:pt>
                <c:pt idx="5">
                  <c:v>Labor 
shortages</c:v>
                </c:pt>
                <c:pt idx="6">
                  <c:v>Geopolitical 
uncertainty</c:v>
                </c:pt>
                <c:pt idx="7">
                  <c:v>Supply-chain 
disruptions</c:v>
                </c:pt>
              </c:strCache>
            </c:strRef>
          </c:cat>
          <c:val>
            <c:numRef>
              <c:f>'d. Chart 2'!$G$17:$G$24</c:f>
              <c:numCache>
                <c:formatCode>0</c:formatCode>
                <c:ptCount val="8"/>
                <c:pt idx="0">
                  <c:v>45.6</c:v>
                </c:pt>
                <c:pt idx="1">
                  <c:v>37.9</c:v>
                </c:pt>
                <c:pt idx="2">
                  <c:v>34.5</c:v>
                </c:pt>
                <c:pt idx="3">
                  <c:v>31.1</c:v>
                </c:pt>
                <c:pt idx="4">
                  <c:v>27.900000000000002</c:v>
                </c:pt>
                <c:pt idx="5">
                  <c:v>27.6</c:v>
                </c:pt>
                <c:pt idx="6">
                  <c:v>21.4</c:v>
                </c:pt>
                <c:pt idx="7">
                  <c:v>9.7000000000000011</c:v>
                </c:pt>
              </c:numCache>
            </c:numRef>
          </c:val>
          <c:extLst>
            <c:ext xmlns:c16="http://schemas.microsoft.com/office/drawing/2014/chart" uri="{C3380CC4-5D6E-409C-BE32-E72D297353CC}">
              <c16:uniqueId val="{00000004-713D-49D6-99E2-4E2DE40CE241}"/>
            </c:ext>
          </c:extLst>
        </c:ser>
        <c:dLbls>
          <c:showLegendKey val="0"/>
          <c:showVal val="0"/>
          <c:showCatName val="0"/>
          <c:showSerName val="0"/>
          <c:showPercent val="0"/>
          <c:showBubbleSize val="0"/>
        </c:dLbls>
        <c:gapWidth val="219"/>
        <c:overlap val="-27"/>
        <c:axId val="684992959"/>
        <c:axId val="1508982799"/>
      </c:barChart>
      <c:catAx>
        <c:axId val="68499295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8982799"/>
        <c:crosses val="autoZero"/>
        <c:auto val="1"/>
        <c:lblAlgn val="ctr"/>
        <c:lblOffset val="100"/>
        <c:noMultiLvlLbl val="0"/>
      </c:catAx>
      <c:valAx>
        <c:axId val="1508982799"/>
        <c:scaling>
          <c:orientation val="minMax"/>
        </c:scaling>
        <c:delete val="0"/>
        <c:axPos val="l"/>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4992959"/>
        <c:crosses val="autoZero"/>
        <c:crossBetween val="between"/>
      </c:valAx>
      <c:spPr>
        <a:noFill/>
        <a:ln>
          <a:noFill/>
        </a:ln>
        <a:effectLst/>
      </c:spPr>
    </c:plotArea>
    <c:legend>
      <c:legendPos val="b"/>
      <c:layout>
        <c:manualLayout>
          <c:xMode val="edge"/>
          <c:yMode val="edge"/>
          <c:x val="0.31259905764791451"/>
          <c:y val="0.14383773456889318"/>
          <c:w val="0.41763979803729351"/>
          <c:h val="4.847173358649317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09657040424903E-3"/>
          <c:y val="0.14891645810072121"/>
          <c:w val="0.39044128121158411"/>
          <c:h val="0.69070456803253899"/>
        </c:manualLayout>
      </c:layout>
      <c:pieChart>
        <c:varyColors val="1"/>
        <c:ser>
          <c:idx val="0"/>
          <c:order val="0"/>
          <c:tx>
            <c:strRef>
              <c:f>'d. Chart 3'!$B$8</c:f>
              <c:strCache>
                <c:ptCount val="1"/>
                <c:pt idx="0">
                  <c:v>Availability of applicants</c:v>
                </c:pt>
              </c:strCache>
            </c:strRef>
          </c:tx>
          <c:spPr>
            <a:ln>
              <a:noFill/>
            </a:ln>
          </c:spPr>
          <c:dPt>
            <c:idx val="0"/>
            <c:bubble3D val="0"/>
            <c:spPr>
              <a:solidFill>
                <a:schemeClr val="accent3"/>
              </a:solidFill>
              <a:ln w="19050">
                <a:noFill/>
              </a:ln>
              <a:effectLst/>
            </c:spPr>
            <c:extLst>
              <c:ext xmlns:c16="http://schemas.microsoft.com/office/drawing/2014/chart" uri="{C3380CC4-5D6E-409C-BE32-E72D297353CC}">
                <c16:uniqueId val="{00000001-BB30-44FB-B205-13A0B8648DE7}"/>
              </c:ext>
            </c:extLst>
          </c:dPt>
          <c:dPt>
            <c:idx val="1"/>
            <c:bubble3D val="0"/>
            <c:spPr>
              <a:solidFill>
                <a:schemeClr val="bg1">
                  <a:lumMod val="50000"/>
                </a:schemeClr>
              </a:solidFill>
              <a:ln w="19050">
                <a:noFill/>
              </a:ln>
              <a:effectLst/>
            </c:spPr>
            <c:extLst>
              <c:ext xmlns:c16="http://schemas.microsoft.com/office/drawing/2014/chart" uri="{C3380CC4-5D6E-409C-BE32-E72D297353CC}">
                <c16:uniqueId val="{00000003-BB30-44FB-B205-13A0B8648DE7}"/>
              </c:ext>
            </c:extLst>
          </c:dPt>
          <c:dPt>
            <c:idx val="2"/>
            <c:bubble3D val="0"/>
            <c:spPr>
              <a:solidFill>
                <a:schemeClr val="accent1"/>
              </a:solidFill>
              <a:ln w="19050">
                <a:noFill/>
              </a:ln>
              <a:effectLst/>
            </c:spPr>
            <c:extLst>
              <c:ext xmlns:c16="http://schemas.microsoft.com/office/drawing/2014/chart" uri="{C3380CC4-5D6E-409C-BE32-E72D297353CC}">
                <c16:uniqueId val="{00000005-BB30-44FB-B205-13A0B8648DE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 Chart 3'!$A$9:$A$11</c:f>
              <c:strCache>
                <c:ptCount val="3"/>
                <c:pt idx="0">
                  <c:v>Improved</c:v>
                </c:pt>
                <c:pt idx="1">
                  <c:v>No change</c:v>
                </c:pt>
                <c:pt idx="2">
                  <c:v>Worsened</c:v>
                </c:pt>
              </c:strCache>
            </c:strRef>
          </c:cat>
          <c:val>
            <c:numRef>
              <c:f>'d. Chart 3'!$B$9:$B$11</c:f>
              <c:numCache>
                <c:formatCode>General</c:formatCode>
                <c:ptCount val="3"/>
                <c:pt idx="0">
                  <c:v>26</c:v>
                </c:pt>
                <c:pt idx="1">
                  <c:v>65.5</c:v>
                </c:pt>
                <c:pt idx="2">
                  <c:v>8.4</c:v>
                </c:pt>
              </c:numCache>
            </c:numRef>
          </c:val>
          <c:extLst>
            <c:ext xmlns:c16="http://schemas.microsoft.com/office/drawing/2014/chart" uri="{C3380CC4-5D6E-409C-BE32-E72D297353CC}">
              <c16:uniqueId val="{00000006-BB30-44FB-B205-13A0B8648DE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2062516069139372"/>
          <c:y val="0.39977792572816301"/>
          <c:w val="0.14939366394689738"/>
          <c:h val="0.184771444534775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84342196359125"/>
          <c:y val="4.9866671902012799E-2"/>
          <c:w val="0.81040396448782126"/>
          <c:h val="0.89733332255467957"/>
        </c:manualLayout>
      </c:layout>
      <c:pieChart>
        <c:varyColors val="1"/>
        <c:ser>
          <c:idx val="0"/>
          <c:order val="0"/>
          <c:tx>
            <c:strRef>
              <c:f>'d. Chart 3'!$C$8</c:f>
              <c:strCache>
                <c:ptCount val="1"/>
                <c:pt idx="0">
                  <c:v>Ability to retain workers</c:v>
                </c:pt>
              </c:strCache>
            </c:strRef>
          </c:tx>
          <c:spPr>
            <a:ln>
              <a:noFill/>
            </a:ln>
          </c:spPr>
          <c:dPt>
            <c:idx val="0"/>
            <c:bubble3D val="0"/>
            <c:spPr>
              <a:solidFill>
                <a:schemeClr val="accent3"/>
              </a:solidFill>
              <a:ln w="19050">
                <a:noFill/>
              </a:ln>
              <a:effectLst/>
            </c:spPr>
            <c:extLst>
              <c:ext xmlns:c16="http://schemas.microsoft.com/office/drawing/2014/chart" uri="{C3380CC4-5D6E-409C-BE32-E72D297353CC}">
                <c16:uniqueId val="{00000001-39E9-4015-9929-16DDB09F047B}"/>
              </c:ext>
            </c:extLst>
          </c:dPt>
          <c:dPt>
            <c:idx val="1"/>
            <c:bubble3D val="0"/>
            <c:spPr>
              <a:solidFill>
                <a:schemeClr val="bg1">
                  <a:lumMod val="50000"/>
                </a:schemeClr>
              </a:solidFill>
              <a:ln w="19050">
                <a:noFill/>
              </a:ln>
              <a:effectLst/>
            </c:spPr>
            <c:extLst>
              <c:ext xmlns:c16="http://schemas.microsoft.com/office/drawing/2014/chart" uri="{C3380CC4-5D6E-409C-BE32-E72D297353CC}">
                <c16:uniqueId val="{00000003-39E9-4015-9929-16DDB09F047B}"/>
              </c:ext>
            </c:extLst>
          </c:dPt>
          <c:dPt>
            <c:idx val="2"/>
            <c:bubble3D val="0"/>
            <c:spPr>
              <a:solidFill>
                <a:schemeClr val="accent1"/>
              </a:solidFill>
              <a:ln w="19050">
                <a:noFill/>
              </a:ln>
              <a:effectLst/>
            </c:spPr>
            <c:extLst>
              <c:ext xmlns:c16="http://schemas.microsoft.com/office/drawing/2014/chart" uri="{C3380CC4-5D6E-409C-BE32-E72D297353CC}">
                <c16:uniqueId val="{00000005-39E9-4015-9929-16DDB09F047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 Chart 3'!$A$9:$A$11</c:f>
              <c:strCache>
                <c:ptCount val="3"/>
                <c:pt idx="0">
                  <c:v>Improved</c:v>
                </c:pt>
                <c:pt idx="1">
                  <c:v>No change</c:v>
                </c:pt>
                <c:pt idx="2">
                  <c:v>Worsened</c:v>
                </c:pt>
              </c:strCache>
            </c:strRef>
          </c:cat>
          <c:val>
            <c:numRef>
              <c:f>'d. Chart 3'!$C$9:$C$11</c:f>
              <c:numCache>
                <c:formatCode>General</c:formatCode>
                <c:ptCount val="3"/>
                <c:pt idx="0">
                  <c:v>27.6</c:v>
                </c:pt>
                <c:pt idx="1">
                  <c:v>65.7</c:v>
                </c:pt>
                <c:pt idx="2">
                  <c:v>5.8</c:v>
                </c:pt>
              </c:numCache>
            </c:numRef>
          </c:val>
          <c:extLst>
            <c:ext xmlns:c16="http://schemas.microsoft.com/office/drawing/2014/chart" uri="{C3380CC4-5D6E-409C-BE32-E72D297353CC}">
              <c16:uniqueId val="{00000006-39E9-4015-9929-16DDB09F047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0292645921239E-2"/>
          <c:y val="0.15037669729388337"/>
          <c:w val="0.9382684077164648"/>
          <c:h val="0.68810620924351995"/>
        </c:manualLayout>
      </c:layout>
      <c:barChart>
        <c:barDir val="col"/>
        <c:grouping val="clustered"/>
        <c:varyColors val="0"/>
        <c:ser>
          <c:idx val="1"/>
          <c:order val="1"/>
          <c:tx>
            <c:strRef>
              <c:f>'d. Chart 4'!$E$4</c:f>
              <c:strCache>
                <c:ptCount val="1"/>
                <c:pt idx="0">
                  <c:v>2018</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2">
                        <a:lumMod val="7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4'!$E$5:$E$7</c:f>
              <c:numCache>
                <c:formatCode>0.0</c:formatCode>
                <c:ptCount val="3"/>
                <c:pt idx="0">
                  <c:v>4.5</c:v>
                </c:pt>
                <c:pt idx="1">
                  <c:v>4.7</c:v>
                </c:pt>
                <c:pt idx="2">
                  <c:v>3.1</c:v>
                </c:pt>
              </c:numCache>
            </c:numRef>
          </c:val>
          <c:extLst>
            <c:ext xmlns:c16="http://schemas.microsoft.com/office/drawing/2014/chart" uri="{C3380CC4-5D6E-409C-BE32-E72D297353CC}">
              <c16:uniqueId val="{00000001-447D-4A3B-AD8D-A869E4C5332F}"/>
            </c:ext>
          </c:extLst>
        </c:ser>
        <c:ser>
          <c:idx val="2"/>
          <c:order val="2"/>
          <c:tx>
            <c:strRef>
              <c:f>'d. Chart 4'!$F$4</c:f>
              <c:strCache>
                <c:ptCount val="1"/>
                <c:pt idx="0">
                  <c:v>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4'!$F$5:$F$7</c:f>
              <c:numCache>
                <c:formatCode>0.0</c:formatCode>
                <c:ptCount val="3"/>
                <c:pt idx="0">
                  <c:v>3.9</c:v>
                </c:pt>
                <c:pt idx="1">
                  <c:v>3.4000000000000004</c:v>
                </c:pt>
                <c:pt idx="2">
                  <c:v>2.4</c:v>
                </c:pt>
              </c:numCache>
            </c:numRef>
          </c:val>
          <c:extLst>
            <c:ext xmlns:c16="http://schemas.microsoft.com/office/drawing/2014/chart" uri="{C3380CC4-5D6E-409C-BE32-E72D297353CC}">
              <c16:uniqueId val="{00000002-447D-4A3B-AD8D-A869E4C5332F}"/>
            </c:ext>
          </c:extLst>
        </c:ser>
        <c:ser>
          <c:idx val="3"/>
          <c:order val="3"/>
          <c:tx>
            <c:strRef>
              <c:f>'d. Chart 4'!$G$4</c:f>
              <c:strCache>
                <c:ptCount val="1"/>
                <c:pt idx="0">
                  <c:v>2020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6"/>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4'!$G$5:$G$7</c:f>
              <c:numCache>
                <c:formatCode>0.0</c:formatCode>
                <c:ptCount val="3"/>
                <c:pt idx="0">
                  <c:v>2.1</c:v>
                </c:pt>
                <c:pt idx="1">
                  <c:v>2.7</c:v>
                </c:pt>
                <c:pt idx="2">
                  <c:v>1.0999999999999999</c:v>
                </c:pt>
              </c:numCache>
            </c:numRef>
          </c:val>
          <c:extLst>
            <c:ext xmlns:c16="http://schemas.microsoft.com/office/drawing/2014/chart" uri="{C3380CC4-5D6E-409C-BE32-E72D297353CC}">
              <c16:uniqueId val="{00000003-447D-4A3B-AD8D-A869E4C5332F}"/>
            </c:ext>
          </c:extLst>
        </c:ser>
        <c:ser>
          <c:idx val="4"/>
          <c:order val="4"/>
          <c:tx>
            <c:strRef>
              <c:f>'d. Chart 4'!$H$4</c:f>
              <c:strCache>
                <c:ptCount val="1"/>
                <c:pt idx="0">
                  <c:v>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4'!$H$5:$H$7</c:f>
              <c:numCache>
                <c:formatCode>0.0</c:formatCode>
                <c:ptCount val="3"/>
                <c:pt idx="0">
                  <c:v>7.0000000000000009</c:v>
                </c:pt>
                <c:pt idx="1">
                  <c:v>9.9</c:v>
                </c:pt>
                <c:pt idx="2">
                  <c:v>6.9</c:v>
                </c:pt>
              </c:numCache>
            </c:numRef>
          </c:val>
          <c:extLst>
            <c:ext xmlns:c16="http://schemas.microsoft.com/office/drawing/2014/chart" uri="{C3380CC4-5D6E-409C-BE32-E72D297353CC}">
              <c16:uniqueId val="{00000004-447D-4A3B-AD8D-A869E4C5332F}"/>
            </c:ext>
          </c:extLst>
        </c:ser>
        <c:ser>
          <c:idx val="5"/>
          <c:order val="5"/>
          <c:tx>
            <c:strRef>
              <c:f>'d. Chart 4'!$I$4</c:f>
              <c:strCache>
                <c:ptCount val="1"/>
                <c:pt idx="0">
                  <c:v>2022</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lumMod val="7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4'!$I$5:$I$7</c:f>
              <c:numCache>
                <c:formatCode>0.0</c:formatCode>
                <c:ptCount val="3"/>
                <c:pt idx="0">
                  <c:v>7.6</c:v>
                </c:pt>
                <c:pt idx="1">
                  <c:v>9.6</c:v>
                </c:pt>
                <c:pt idx="2">
                  <c:v>7.3999999999999995</c:v>
                </c:pt>
              </c:numCache>
            </c:numRef>
          </c:val>
          <c:extLst>
            <c:ext xmlns:c16="http://schemas.microsoft.com/office/drawing/2014/chart" uri="{C3380CC4-5D6E-409C-BE32-E72D297353CC}">
              <c16:uniqueId val="{00000005-447D-4A3B-AD8D-A869E4C5332F}"/>
            </c:ext>
          </c:extLst>
        </c:ser>
        <c:ser>
          <c:idx val="6"/>
          <c:order val="6"/>
          <c:tx>
            <c:strRef>
              <c:f>'d. Chart 4'!$J$4</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4'!$J$5:$J$7</c:f>
              <c:numCache>
                <c:formatCode>0.0</c:formatCode>
                <c:ptCount val="3"/>
                <c:pt idx="0">
                  <c:v>5.6000000000000005</c:v>
                </c:pt>
                <c:pt idx="1">
                  <c:v>6.2</c:v>
                </c:pt>
                <c:pt idx="2">
                  <c:v>3.9</c:v>
                </c:pt>
              </c:numCache>
            </c:numRef>
          </c:val>
          <c:extLst>
            <c:ext xmlns:c16="http://schemas.microsoft.com/office/drawing/2014/chart" uri="{C3380CC4-5D6E-409C-BE32-E72D297353CC}">
              <c16:uniqueId val="{00000006-447D-4A3B-AD8D-A869E4C5332F}"/>
            </c:ext>
          </c:extLst>
        </c:ser>
        <c:ser>
          <c:idx val="7"/>
          <c:order val="7"/>
          <c:tx>
            <c:strRef>
              <c:f>'d. Chart 4'!$K$4</c:f>
              <c:strCache>
                <c:ptCount val="1"/>
                <c:pt idx="0">
                  <c:v>2024 (expected)</c:v>
                </c:pt>
              </c:strCache>
            </c:strRef>
          </c:tx>
          <c:spPr>
            <a:pattFill prst="wdUpDiag">
              <a:fgClr>
                <a:schemeClr val="accent1"/>
              </a:fgClr>
              <a:bgClr>
                <a:schemeClr val="bg1"/>
              </a:bgClr>
            </a:patt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4'!$C$5:$C$7</c:f>
              <c:strCache>
                <c:ptCount val="3"/>
                <c:pt idx="0">
                  <c:v>Wages</c:v>
                </c:pt>
                <c:pt idx="1">
                  <c:v>Input prices (excluding wages)</c:v>
                </c:pt>
                <c:pt idx="2">
                  <c:v>Selling prices</c:v>
                </c:pt>
              </c:strCache>
            </c:strRef>
          </c:cat>
          <c:val>
            <c:numRef>
              <c:f>'d. Chart 4'!$K$5:$K$7</c:f>
              <c:numCache>
                <c:formatCode>0.0</c:formatCode>
                <c:ptCount val="3"/>
                <c:pt idx="0">
                  <c:v>4.3</c:v>
                </c:pt>
                <c:pt idx="1">
                  <c:v>4.2</c:v>
                </c:pt>
                <c:pt idx="2">
                  <c:v>3.5</c:v>
                </c:pt>
              </c:numCache>
            </c:numRef>
          </c:val>
          <c:extLst>
            <c:ext xmlns:c16="http://schemas.microsoft.com/office/drawing/2014/chart" uri="{C3380CC4-5D6E-409C-BE32-E72D297353CC}">
              <c16:uniqueId val="{00000007-447D-4A3B-AD8D-A869E4C5332F}"/>
            </c:ext>
          </c:extLst>
        </c:ser>
        <c:dLbls>
          <c:showLegendKey val="0"/>
          <c:showVal val="0"/>
          <c:showCatName val="0"/>
          <c:showSerName val="0"/>
          <c:showPercent val="0"/>
          <c:showBubbleSize val="0"/>
        </c:dLbls>
        <c:gapWidth val="219"/>
        <c:overlap val="-27"/>
        <c:axId val="383053279"/>
        <c:axId val="439673407"/>
        <c:extLst>
          <c:ext xmlns:c15="http://schemas.microsoft.com/office/drawing/2012/chart" uri="{02D57815-91ED-43cb-92C2-25804820EDAC}">
            <c15:filteredBarSeries>
              <c15:ser>
                <c:idx val="0"/>
                <c:order val="0"/>
                <c:tx>
                  <c:strRef>
                    <c:extLst>
                      <c:ext uri="{02D57815-91ED-43cb-92C2-25804820EDAC}">
                        <c15:formulaRef>
                          <c15:sqref>'d. Chart 4'!$D$4</c15:sqref>
                        </c15:formulaRef>
                      </c:ext>
                    </c:extLst>
                    <c:strCache>
                      <c:ptCount val="1"/>
                      <c:pt idx="0">
                        <c:v>2017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 Chart 4'!$C$5:$C$7</c15:sqref>
                        </c15:formulaRef>
                      </c:ext>
                    </c:extLst>
                    <c:strCache>
                      <c:ptCount val="3"/>
                      <c:pt idx="0">
                        <c:v>Wages</c:v>
                      </c:pt>
                      <c:pt idx="1">
                        <c:v>Input prices (excluding wages)</c:v>
                      </c:pt>
                      <c:pt idx="2">
                        <c:v>Selling prices</c:v>
                      </c:pt>
                    </c:strCache>
                  </c:strRef>
                </c:cat>
                <c:val>
                  <c:numRef>
                    <c:extLst>
                      <c:ext uri="{02D57815-91ED-43cb-92C2-25804820EDAC}">
                        <c15:formulaRef>
                          <c15:sqref>'d. Chart 4'!$D$5:$D$7</c15:sqref>
                        </c15:formulaRef>
                      </c:ext>
                    </c:extLst>
                    <c:numCache>
                      <c:formatCode>0.0</c:formatCode>
                      <c:ptCount val="3"/>
                      <c:pt idx="0">
                        <c:v>3.8</c:v>
                      </c:pt>
                      <c:pt idx="1">
                        <c:v>3.1</c:v>
                      </c:pt>
                      <c:pt idx="2">
                        <c:v>2.2999999999999998</c:v>
                      </c:pt>
                    </c:numCache>
                  </c:numRef>
                </c:val>
                <c:extLst>
                  <c:ext xmlns:c16="http://schemas.microsoft.com/office/drawing/2014/chart" uri="{C3380CC4-5D6E-409C-BE32-E72D297353CC}">
                    <c16:uniqueId val="{00000000-447D-4A3B-AD8D-A869E4C5332F}"/>
                  </c:ext>
                </c:extLst>
              </c15:ser>
            </c15:filteredBarSeries>
          </c:ext>
        </c:extLst>
      </c:barChart>
      <c:catAx>
        <c:axId val="383053279"/>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9673407"/>
        <c:crosses val="autoZero"/>
        <c:auto val="1"/>
        <c:lblAlgn val="ctr"/>
        <c:lblOffset val="100"/>
        <c:noMultiLvlLbl val="0"/>
      </c:catAx>
      <c:valAx>
        <c:axId val="439673407"/>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053279"/>
        <c:crosses val="autoZero"/>
        <c:crossBetween val="between"/>
      </c:valAx>
      <c:spPr>
        <a:noFill/>
        <a:ln>
          <a:noFill/>
        </a:ln>
        <a:effectLst/>
      </c:spPr>
    </c:plotArea>
    <c:legend>
      <c:legendPos val="b"/>
      <c:layout>
        <c:manualLayout>
          <c:xMode val="edge"/>
          <c:yMode val="edge"/>
          <c:x val="0.22077447805488351"/>
          <c:y val="0.16608694650106631"/>
          <c:w val="0.59587499732948401"/>
          <c:h val="4.5501062975193032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0091B6-5C1B-44A0-889A-E58EE748A235}">
  <sheetPr>
    <tabColor theme="5" tint="0.59999389629810485"/>
  </sheetPr>
  <sheetViews>
    <sheetView tabSelected="1" workbookViewId="0"/>
  </sheetViews>
  <pageMargins left="0.25" right="0.25" top="0.25" bottom="2" header="0.3" footer="0.25"/>
  <pageSetup orientation="landscape" horizontalDpi="200" verticalDpi="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1E20FEF-B4D3-4C6D-A40E-48CCFB14EEB9}">
  <sheetPr>
    <tabColor theme="5" tint="0.59999389629810485"/>
  </sheetPr>
  <sheetViews>
    <sheetView workbookViewId="0"/>
  </sheetViews>
  <pageMargins left="0.25" right="0.25" top="0.25" bottom="2" header="0.3" footer="0.25"/>
  <pageSetup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5A1C210-BBAB-4FF1-A3FC-B7434C49C41A}">
  <sheetPr>
    <tabColor theme="5" tint="0.59999389629810485"/>
  </sheetPr>
  <sheetViews>
    <sheetView workbookViewId="0"/>
  </sheetViews>
  <pageMargins left="0.25" right="0.25" top="0.25" bottom="2" header="0.3" footer="0.25"/>
  <pageSetup orientation="landscape" horizontalDpi="200" verticalDpi="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4A5A9A-CA69-43D4-B10A-405CE0CA4029}">
  <sheetPr>
    <tabColor theme="5" tint="0.59999389629810485"/>
  </sheetPr>
  <sheetViews>
    <sheetView workbookViewId="0"/>
  </sheetViews>
  <pageMargins left="0.25" right="0.25" top="0.25" bottom="2" header="0.3" footer="0.25"/>
  <pageSetup orientation="landscape" horizontalDpi="200" verticalDpi="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89158292-4536-436B-C85B-143526E071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cdr:y>
    </cdr:from>
    <cdr:to>
      <cdr:x>1</cdr:x>
      <cdr:y>0.15236</cdr:y>
    </cdr:to>
    <cdr:sp macro="" textlink="">
      <cdr:nvSpPr>
        <cdr:cNvPr id="2" name="TextBox 1">
          <a:extLst xmlns:a="http://schemas.openxmlformats.org/drawingml/2006/main">
            <a:ext uri="{FF2B5EF4-FFF2-40B4-BE49-F238E27FC236}">
              <a16:creationId xmlns:a16="http://schemas.microsoft.com/office/drawing/2014/main" id="{F9EB2285-000B-51B7-9199-1F7F87CCC168}"/>
            </a:ext>
          </a:extLst>
        </cdr:cNvPr>
        <cdr:cNvSpPr txBox="1"/>
      </cdr:nvSpPr>
      <cdr:spPr>
        <a:xfrm xmlns:a="http://schemas.openxmlformats.org/drawingml/2006/main">
          <a:off x="0" y="0"/>
          <a:ext cx="9501909" cy="819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1</a:t>
          </a:r>
        </a:p>
        <a:p xmlns:a="http://schemas.openxmlformats.org/drawingml/2006/main">
          <a:r>
            <a:rPr lang="en-US" sz="1400" b="1">
              <a:solidFill>
                <a:schemeClr val="bg2"/>
              </a:solidFill>
              <a:latin typeface="Arial" panose="020B0604020202020204" pitchFamily="34" charset="0"/>
              <a:cs typeface="Arial" panose="020B0604020202020204" pitchFamily="34" charset="0"/>
            </a:rPr>
            <a:t>Texas job growth remains healthy overall; </a:t>
          </a:r>
          <a:r>
            <a:rPr lang="en-US" sz="1400" b="1">
              <a:solidFill>
                <a:schemeClr val="bg2"/>
              </a:solidFill>
              <a:effectLst/>
              <a:latin typeface="Arial" panose="020B0604020202020204" pitchFamily="34" charset="0"/>
              <a:ea typeface="+mn-ea"/>
              <a:cs typeface="Arial" panose="020B0604020202020204" pitchFamily="34" charset="0"/>
            </a:rPr>
            <a:t>manufacturing</a:t>
          </a:r>
          <a:r>
            <a:rPr lang="en-US" sz="1400" b="1" baseline="0">
              <a:solidFill>
                <a:schemeClr val="bg2"/>
              </a:solidFill>
              <a:effectLst/>
              <a:latin typeface="Arial" panose="020B0604020202020204" pitchFamily="34" charset="0"/>
              <a:ea typeface="+mn-ea"/>
              <a:cs typeface="Arial" panose="020B0604020202020204" pitchFamily="34" charset="0"/>
            </a:rPr>
            <a:t> stalls at year-end</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1.05242E-7</cdr:x>
      <cdr:y>0.09442</cdr:y>
    </cdr:from>
    <cdr:to>
      <cdr:x>0.21021</cdr:x>
      <cdr:y>0.17167</cdr:y>
    </cdr:to>
    <cdr:sp macro="" textlink="">
      <cdr:nvSpPr>
        <cdr:cNvPr id="3" name="TextBox 2">
          <a:extLst xmlns:a="http://schemas.openxmlformats.org/drawingml/2006/main">
            <a:ext uri="{FF2B5EF4-FFF2-40B4-BE49-F238E27FC236}">
              <a16:creationId xmlns:a16="http://schemas.microsoft.com/office/drawing/2014/main" id="{5E7A798B-A7F5-0807-C62B-F630FB4DB7EC}"/>
            </a:ext>
          </a:extLst>
        </cdr:cNvPr>
        <cdr:cNvSpPr txBox="1"/>
      </cdr:nvSpPr>
      <cdr:spPr>
        <a:xfrm xmlns:a="http://schemas.openxmlformats.org/drawingml/2006/main">
          <a:off x="1" y="508000"/>
          <a:ext cx="1997364" cy="4156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Diffusion index*</a:t>
          </a:r>
        </a:p>
      </cdr:txBody>
    </cdr:sp>
  </cdr:relSizeAnchor>
  <cdr:relSizeAnchor xmlns:cdr="http://schemas.openxmlformats.org/drawingml/2006/chartDrawing">
    <cdr:from>
      <cdr:x>0.18275</cdr:x>
      <cdr:y>0.103</cdr:y>
    </cdr:from>
    <cdr:to>
      <cdr:x>1</cdr:x>
      <cdr:y>0.22833</cdr:y>
    </cdr:to>
    <cdr:sp macro="" textlink="">
      <cdr:nvSpPr>
        <cdr:cNvPr id="4" name="TextBox 1">
          <a:extLst xmlns:a="http://schemas.openxmlformats.org/drawingml/2006/main">
            <a:ext uri="{FF2B5EF4-FFF2-40B4-BE49-F238E27FC236}">
              <a16:creationId xmlns:a16="http://schemas.microsoft.com/office/drawing/2014/main" id="{DF38347B-2EA1-E747-4B11-F377213C0F77}"/>
            </a:ext>
          </a:extLst>
        </cdr:cNvPr>
        <cdr:cNvSpPr txBox="1"/>
      </cdr:nvSpPr>
      <cdr:spPr>
        <a:xfrm xmlns:a="http://schemas.openxmlformats.org/drawingml/2006/main">
          <a:off x="1736435" y="554182"/>
          <a:ext cx="7765474" cy="674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200">
              <a:latin typeface="Arial" panose="020B0604020202020204" pitchFamily="34" charset="0"/>
              <a:cs typeface="Arial" panose="020B0604020202020204" pitchFamily="34" charset="0"/>
            </a:rPr>
            <a:t>Percent</a:t>
          </a:r>
          <a:r>
            <a:rPr lang="en-US" sz="1200" baseline="0">
              <a:latin typeface="Arial" panose="020B0604020202020204" pitchFamily="34" charset="0"/>
              <a:cs typeface="Arial" panose="020B0604020202020204" pitchFamily="34" charset="0"/>
            </a:rPr>
            <a:t>, annualized*</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0.76304</cdr:y>
    </cdr:from>
    <cdr:to>
      <cdr:x>1</cdr:x>
      <cdr:y>1</cdr:y>
    </cdr:to>
    <cdr:sp macro="" textlink="">
      <cdr:nvSpPr>
        <cdr:cNvPr id="5" name="TextBox 4">
          <a:extLst xmlns:a="http://schemas.openxmlformats.org/drawingml/2006/main">
            <a:ext uri="{FF2B5EF4-FFF2-40B4-BE49-F238E27FC236}">
              <a16:creationId xmlns:a16="http://schemas.microsoft.com/office/drawing/2014/main" id="{EBF8B167-28BD-8B4D-D2F3-11086B9AFA2C}"/>
            </a:ext>
          </a:extLst>
        </cdr:cNvPr>
        <cdr:cNvSpPr txBox="1"/>
      </cdr:nvSpPr>
      <cdr:spPr>
        <a:xfrm xmlns:a="http://schemas.openxmlformats.org/drawingml/2006/main">
          <a:off x="0" y="4273550"/>
          <a:ext cx="9486900" cy="1327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1100">
              <a:latin typeface="Arial" panose="020B0604020202020204" pitchFamily="34" charset="0"/>
              <a:cs typeface="Arial" panose="020B0604020202020204" pitchFamily="34" charset="0"/>
            </a:rPr>
            <a:t>*Seasonally adjusted three-month moving average. </a:t>
          </a:r>
        </a:p>
        <a:p xmlns:a="http://schemas.openxmlformats.org/drawingml/2006/main">
          <a:pPr algn="l"/>
          <a:r>
            <a:rPr lang="en-US" sz="1100">
              <a:latin typeface="Arial" panose="020B0604020202020204" pitchFamily="34" charset="0"/>
              <a:cs typeface="Arial" panose="020B0604020202020204" pitchFamily="34" charset="0"/>
            </a:rPr>
            <a:t>NOTES:</a:t>
          </a:r>
          <a:r>
            <a:rPr lang="en-US" sz="1100" baseline="0">
              <a:latin typeface="Arial" panose="020B0604020202020204" pitchFamily="34" charset="0"/>
              <a:cs typeface="Arial" panose="020B0604020202020204" pitchFamily="34" charset="0"/>
            </a:rPr>
            <a:t> Texas Business Outlook Surveys are data through January 2024; Texas job growth is through December 2023. In a diffusion index, readings exceeding zero indicate growth and those below zero indicate contraction. The Texas Manufacturing Outlook Survey (TMOS) and the Texas Service Sector Outlook Survey (TSSOS) are shown.</a:t>
          </a:r>
        </a:p>
        <a:p xmlns:a="http://schemas.openxmlformats.org/drawingml/2006/main">
          <a:pPr algn="l"/>
          <a:r>
            <a:rPr lang="en-US" sz="1100" baseline="0">
              <a:latin typeface="Arial" panose="020B0604020202020204" pitchFamily="34" charset="0"/>
              <a:cs typeface="Arial" panose="020B0604020202020204" pitchFamily="34" charset="0"/>
            </a:rPr>
            <a:t>SOURCES: Dallas Fed's Texas Business Outlook Surveys; Texas Workforce Commission; Bureau of Labor Statistics.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0.62017</cdr:x>
      <cdr:y>0.85923</cdr:y>
    </cdr:from>
    <cdr:to>
      <cdr:x>1</cdr:x>
      <cdr:y>1</cdr:y>
    </cdr:to>
    <cdr:sp macro="" textlink="">
      <cdr:nvSpPr>
        <cdr:cNvPr id="6" name="TextBox 1">
          <a:extLst xmlns:a="http://schemas.openxmlformats.org/drawingml/2006/main">
            <a:ext uri="{FF2B5EF4-FFF2-40B4-BE49-F238E27FC236}">
              <a16:creationId xmlns:a16="http://schemas.microsoft.com/office/drawing/2014/main" id="{63F6D759-CD22-394D-6F48-737F1C7825C8}"/>
            </a:ext>
          </a:extLst>
        </cdr:cNvPr>
        <cdr:cNvSpPr txBox="1"/>
      </cdr:nvSpPr>
      <cdr:spPr>
        <a:xfrm xmlns:a="http://schemas.openxmlformats.org/drawingml/2006/main">
          <a:off x="5892799" y="4622799"/>
          <a:ext cx="3609110" cy="757383"/>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0.4067</cdr:x>
      <cdr:y>0.5817</cdr:y>
    </cdr:from>
    <cdr:to>
      <cdr:x>0.45825</cdr:x>
      <cdr:y>0.5817</cdr:y>
    </cdr:to>
    <cdr:cxnSp macro="">
      <cdr:nvCxnSpPr>
        <cdr:cNvPr id="8" name="Straight Arrow Connector 7">
          <a:extLst xmlns:a="http://schemas.openxmlformats.org/drawingml/2006/main">
            <a:ext uri="{FF2B5EF4-FFF2-40B4-BE49-F238E27FC236}">
              <a16:creationId xmlns:a16="http://schemas.microsoft.com/office/drawing/2014/main" id="{10C1AB32-B6B0-8862-00E6-76392302CBF5}"/>
            </a:ext>
          </a:extLst>
        </cdr:cNvPr>
        <cdr:cNvCxnSpPr/>
      </cdr:nvCxnSpPr>
      <cdr:spPr>
        <a:xfrm xmlns:a="http://schemas.openxmlformats.org/drawingml/2006/main" flipH="1">
          <a:off x="3864428" y="3129644"/>
          <a:ext cx="489857" cy="0"/>
        </a:xfrm>
        <a:prstGeom xmlns:a="http://schemas.openxmlformats.org/drawingml/2006/main" prst="straightConnector1">
          <a:avLst/>
        </a:prstGeom>
        <a:ln xmlns:a="http://schemas.openxmlformats.org/drawingml/2006/main" w="15875">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0.40632</cdr:x>
      <cdr:y>0.63498</cdr:y>
    </cdr:from>
    <cdr:to>
      <cdr:x>0.45787</cdr:x>
      <cdr:y>0.63498</cdr:y>
    </cdr:to>
    <cdr:cxnSp macro="">
      <cdr:nvCxnSpPr>
        <cdr:cNvPr id="9" name="Straight Arrow Connector 8">
          <a:extLst xmlns:a="http://schemas.openxmlformats.org/drawingml/2006/main">
            <a:ext uri="{FF2B5EF4-FFF2-40B4-BE49-F238E27FC236}">
              <a16:creationId xmlns:a16="http://schemas.microsoft.com/office/drawing/2014/main" id="{3E60B83D-387F-7328-6D74-10E469B6A608}"/>
            </a:ext>
          </a:extLst>
        </cdr:cNvPr>
        <cdr:cNvCxnSpPr/>
      </cdr:nvCxnSpPr>
      <cdr:spPr>
        <a:xfrm xmlns:a="http://schemas.openxmlformats.org/drawingml/2006/main" flipH="1">
          <a:off x="3860800" y="3416301"/>
          <a:ext cx="489857" cy="0"/>
        </a:xfrm>
        <a:prstGeom xmlns:a="http://schemas.openxmlformats.org/drawingml/2006/main" prst="straightConnector1">
          <a:avLst/>
        </a:prstGeom>
        <a:ln xmlns:a="http://schemas.openxmlformats.org/drawingml/2006/main" w="15875">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0.62378</cdr:x>
      <cdr:y>0.69161</cdr:y>
    </cdr:from>
    <cdr:to>
      <cdr:x>0.67403</cdr:x>
      <cdr:y>0.6917</cdr:y>
    </cdr:to>
    <cdr:cxnSp macro="">
      <cdr:nvCxnSpPr>
        <cdr:cNvPr id="10" name="Straight Arrow Connector 9">
          <a:extLst xmlns:a="http://schemas.openxmlformats.org/drawingml/2006/main">
            <a:ext uri="{FF2B5EF4-FFF2-40B4-BE49-F238E27FC236}">
              <a16:creationId xmlns:a16="http://schemas.microsoft.com/office/drawing/2014/main" id="{6D606D36-E86A-49F2-A12D-14853B59C23D}"/>
            </a:ext>
          </a:extLst>
        </cdr:cNvPr>
        <cdr:cNvCxnSpPr/>
      </cdr:nvCxnSpPr>
      <cdr:spPr>
        <a:xfrm xmlns:a="http://schemas.openxmlformats.org/drawingml/2006/main" flipH="1">
          <a:off x="5917738" y="3873500"/>
          <a:ext cx="476712" cy="497"/>
        </a:xfrm>
        <a:prstGeom xmlns:a="http://schemas.openxmlformats.org/drawingml/2006/main" prst="straightConnector1">
          <a:avLst/>
        </a:prstGeom>
        <a:ln xmlns:a="http://schemas.openxmlformats.org/drawingml/2006/main" w="15875">
          <a:solidFill>
            <a:schemeClr val="accent3"/>
          </a:solidFill>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oneCell">
    <xdr:from>
      <xdr:col>8</xdr:col>
      <xdr:colOff>0</xdr:colOff>
      <xdr:row>47</xdr:row>
      <xdr:rowOff>0</xdr:rowOff>
    </xdr:from>
    <xdr:to>
      <xdr:col>8</xdr:col>
      <xdr:colOff>542591</xdr:colOff>
      <xdr:row>47</xdr:row>
      <xdr:rowOff>164606</xdr:rowOff>
    </xdr:to>
    <xdr:pic>
      <xdr:nvPicPr>
        <xdr:cNvPr id="2" name="Picture 1">
          <a:extLst>
            <a:ext uri="{FF2B5EF4-FFF2-40B4-BE49-F238E27FC236}">
              <a16:creationId xmlns:a16="http://schemas.microsoft.com/office/drawing/2014/main" id="{AFBFD14D-E309-45CD-9AE6-890B123BE3FF}"/>
            </a:ext>
          </a:extLst>
        </xdr:cNvPr>
        <xdr:cNvPicPr>
          <a:picLocks noChangeAspect="1"/>
        </xdr:cNvPicPr>
      </xdr:nvPicPr>
      <xdr:blipFill>
        <a:blip xmlns:r="http://schemas.openxmlformats.org/officeDocument/2006/relationships" r:embed="rId1"/>
        <a:stretch>
          <a:fillRect/>
        </a:stretch>
      </xdr:blipFill>
      <xdr:spPr>
        <a:xfrm>
          <a:off x="3657600" y="8102600"/>
          <a:ext cx="542591" cy="164606"/>
        </a:xfrm>
        <a:prstGeom prst="rect">
          <a:avLst/>
        </a:prstGeom>
      </xdr:spPr>
    </xdr:pic>
    <xdr:clientData/>
  </xdr:twoCellAnchor>
  <xdr:twoCellAnchor editAs="oneCell">
    <xdr:from>
      <xdr:col>7</xdr:col>
      <xdr:colOff>0</xdr:colOff>
      <xdr:row>54</xdr:row>
      <xdr:rowOff>0</xdr:rowOff>
    </xdr:from>
    <xdr:to>
      <xdr:col>22</xdr:col>
      <xdr:colOff>342198</xdr:colOff>
      <xdr:row>82</xdr:row>
      <xdr:rowOff>30945</xdr:rowOff>
    </xdr:to>
    <xdr:pic>
      <xdr:nvPicPr>
        <xdr:cNvPr id="3" name="Picture 2">
          <a:extLst>
            <a:ext uri="{FF2B5EF4-FFF2-40B4-BE49-F238E27FC236}">
              <a16:creationId xmlns:a16="http://schemas.microsoft.com/office/drawing/2014/main" id="{F841CEB6-75B4-717C-02D9-EC20CCBE0C90}"/>
            </a:ext>
          </a:extLst>
        </xdr:cNvPr>
        <xdr:cNvPicPr>
          <a:picLocks noChangeAspect="1"/>
        </xdr:cNvPicPr>
      </xdr:nvPicPr>
      <xdr:blipFill>
        <a:blip xmlns:r="http://schemas.openxmlformats.org/officeDocument/2006/relationships" r:embed="rId2"/>
        <a:stretch>
          <a:fillRect/>
        </a:stretch>
      </xdr:blipFill>
      <xdr:spPr>
        <a:xfrm>
          <a:off x="3048000" y="9715500"/>
          <a:ext cx="9486198" cy="53649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9F3D7A9F-45EB-EC79-072B-3537D42E48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0.08987</cdr:y>
    </cdr:from>
    <cdr:to>
      <cdr:x>0.4408</cdr:x>
      <cdr:y>0.14286</cdr:y>
    </cdr:to>
    <cdr:sp macro="" textlink="">
      <cdr:nvSpPr>
        <cdr:cNvPr id="2" name="TextBox 1">
          <a:extLst xmlns:a="http://schemas.openxmlformats.org/drawingml/2006/main">
            <a:ext uri="{FF2B5EF4-FFF2-40B4-BE49-F238E27FC236}">
              <a16:creationId xmlns:a16="http://schemas.microsoft.com/office/drawing/2014/main" id="{EDB5302B-16BB-D1C0-298C-61EC94A0B016}"/>
            </a:ext>
          </a:extLst>
        </cdr:cNvPr>
        <cdr:cNvSpPr txBox="1"/>
      </cdr:nvSpPr>
      <cdr:spPr>
        <a:xfrm xmlns:a="http://schemas.openxmlformats.org/drawingml/2006/main">
          <a:off x="0" y="503335"/>
          <a:ext cx="4181826" cy="2967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r>
            <a:rPr lang="en-US" sz="1200" baseline="0">
              <a:latin typeface="Arial" panose="020B0604020202020204" pitchFamily="34" charset="0"/>
              <a:cs typeface="Arial" panose="020B0604020202020204" pitchFamily="34" charset="0"/>
            </a:rPr>
            <a:t> of respondents</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0.11173</cdr:y>
    </cdr:to>
    <cdr:sp macro="" textlink="">
      <cdr:nvSpPr>
        <cdr:cNvPr id="3" name="TextBox 1">
          <a:extLst xmlns:a="http://schemas.openxmlformats.org/drawingml/2006/main">
            <a:ext uri="{FF2B5EF4-FFF2-40B4-BE49-F238E27FC236}">
              <a16:creationId xmlns:a16="http://schemas.microsoft.com/office/drawing/2014/main" id="{97CC47B9-C389-6680-EB14-86AB5B0CD25E}"/>
            </a:ext>
          </a:extLst>
        </cdr:cNvPr>
        <cdr:cNvSpPr txBox="1"/>
      </cdr:nvSpPr>
      <cdr:spPr>
        <a:xfrm xmlns:a="http://schemas.openxmlformats.org/drawingml/2006/main">
          <a:off x="0" y="0"/>
          <a:ext cx="9486900" cy="60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2</a:t>
          </a:r>
        </a:p>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Weakening demand remains top concern among Texas businesses</a:t>
          </a:r>
        </a:p>
      </cdr:txBody>
    </cdr:sp>
  </cdr:relSizeAnchor>
  <cdr:relSizeAnchor xmlns:cdr="http://schemas.openxmlformats.org/drawingml/2006/chartDrawing">
    <cdr:from>
      <cdr:x>0</cdr:x>
      <cdr:y>0.83428</cdr:y>
    </cdr:from>
    <cdr:to>
      <cdr:x>1</cdr:x>
      <cdr:y>1</cdr:y>
    </cdr:to>
    <cdr:sp macro="" textlink="">
      <cdr:nvSpPr>
        <cdr:cNvPr id="4" name="TextBox 3">
          <a:extLst xmlns:a="http://schemas.openxmlformats.org/drawingml/2006/main">
            <a:ext uri="{FF2B5EF4-FFF2-40B4-BE49-F238E27FC236}">
              <a16:creationId xmlns:a16="http://schemas.microsoft.com/office/drawing/2014/main" id="{298DE58C-90E4-334F-A8B6-7827DDE8C449}"/>
            </a:ext>
          </a:extLst>
        </cdr:cNvPr>
        <cdr:cNvSpPr txBox="1"/>
      </cdr:nvSpPr>
      <cdr:spPr>
        <a:xfrm xmlns:a="http://schemas.openxmlformats.org/drawingml/2006/main">
          <a:off x="0" y="4488181"/>
          <a:ext cx="9494520" cy="891539"/>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cs typeface="Arial" panose="020B0604020202020204" pitchFamily="34" charset="0"/>
            </a:rPr>
            <a:t>NOTES: Firms</a:t>
          </a:r>
          <a:r>
            <a:rPr lang="en-US" sz="1100" baseline="0">
              <a:latin typeface="Arial" panose="020B0604020202020204" pitchFamily="34" charset="0"/>
              <a:cs typeface="Arial" panose="020B0604020202020204" pitchFamily="34" charset="0"/>
            </a:rPr>
            <a:t> were asked, "What are the primary concerns around your firm's outlook over the next six months, if any?" and could select up to three concerns. N = 351 in December 2023, and not all possible responses are shown. "U.S. policy uncertainty/elections" was added as a response choice in December 2023.</a:t>
          </a:r>
        </a:p>
        <a:p xmlns:a="http://schemas.openxmlformats.org/drawingml/2006/main">
          <a:pPr algn="l"/>
          <a:r>
            <a:rPr lang="en-US" sz="1100" baseline="0">
              <a:latin typeface="Arial" panose="020B0604020202020204" pitchFamily="34" charset="0"/>
              <a:cs typeface="Arial" panose="020B0604020202020204" pitchFamily="34" charset="0"/>
            </a:rPr>
            <a:t>SOURCE: Dallas Fed's Texas Business Outlook Surveys.</a:t>
          </a:r>
        </a:p>
        <a:p xmlns:a="http://schemas.openxmlformats.org/drawingml/2006/main">
          <a:pPr algn="l"/>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0.62074</cdr:x>
      <cdr:y>0.87248</cdr:y>
    </cdr:from>
    <cdr:to>
      <cdr:x>1</cdr:x>
      <cdr:y>1</cdr:y>
    </cdr:to>
    <cdr:sp macro="" textlink="">
      <cdr:nvSpPr>
        <cdr:cNvPr id="5" name="TextBox 1">
          <a:extLst xmlns:a="http://schemas.openxmlformats.org/drawingml/2006/main">
            <a:ext uri="{FF2B5EF4-FFF2-40B4-BE49-F238E27FC236}">
              <a16:creationId xmlns:a16="http://schemas.microsoft.com/office/drawing/2014/main" id="{7EE081B2-BBF1-D9A2-EC51-2CFE7AE7DA84}"/>
            </a:ext>
          </a:extLst>
        </cdr:cNvPr>
        <cdr:cNvSpPr txBox="1"/>
      </cdr:nvSpPr>
      <cdr:spPr>
        <a:xfrm xmlns:a="http://schemas.openxmlformats.org/drawingml/2006/main">
          <a:off x="5892799" y="4695371"/>
          <a:ext cx="3600451" cy="686254"/>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514E5C9B-B702-24E4-10B3-EEE4722775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0.06772</cdr:x>
      <cdr:y>0.06809</cdr:y>
    </cdr:from>
    <cdr:to>
      <cdr:x>0.39943</cdr:x>
      <cdr:y>0.13982</cdr:y>
    </cdr:to>
    <cdr:sp macro="" textlink="">
      <cdr:nvSpPr>
        <cdr:cNvPr id="2" name="TextBox 1">
          <a:extLst xmlns:a="http://schemas.openxmlformats.org/drawingml/2006/main">
            <a:ext uri="{FF2B5EF4-FFF2-40B4-BE49-F238E27FC236}">
              <a16:creationId xmlns:a16="http://schemas.microsoft.com/office/drawing/2014/main" id="{7B36FFB9-A2AA-FA45-996C-E9A44A1E5934}"/>
            </a:ext>
          </a:extLst>
        </cdr:cNvPr>
        <cdr:cNvSpPr txBox="1"/>
      </cdr:nvSpPr>
      <cdr:spPr>
        <a:xfrm xmlns:a="http://schemas.openxmlformats.org/drawingml/2006/main">
          <a:off x="643437" y="366346"/>
          <a:ext cx="3151909" cy="38588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200" i="1">
              <a:solidFill>
                <a:schemeClr val="tx1"/>
              </a:solidFill>
              <a:latin typeface="Arial" panose="020B0604020202020204" pitchFamily="34" charset="0"/>
              <a:cs typeface="Arial" panose="020B0604020202020204" pitchFamily="34" charset="0"/>
            </a:rPr>
            <a:t>How</a:t>
          </a:r>
          <a:r>
            <a:rPr lang="en-US" sz="1200" i="1" baseline="0">
              <a:solidFill>
                <a:schemeClr val="tx1"/>
              </a:solidFill>
              <a:latin typeface="Arial" panose="020B0604020202020204" pitchFamily="34" charset="0"/>
              <a:cs typeface="Arial" panose="020B0604020202020204" pitchFamily="34" charset="0"/>
            </a:rPr>
            <a:t> has applicant availability changed?</a:t>
          </a:r>
          <a:endParaRPr lang="en-US" sz="1200" i="1">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0.88379</cdr:x>
      <cdr:y>0.29828</cdr:y>
    </cdr:to>
    <cdr:sp macro="" textlink="">
      <cdr:nvSpPr>
        <cdr:cNvPr id="3" name="TextBox 2">
          <a:extLst xmlns:a="http://schemas.openxmlformats.org/drawingml/2006/main">
            <a:ext uri="{FF2B5EF4-FFF2-40B4-BE49-F238E27FC236}">
              <a16:creationId xmlns:a16="http://schemas.microsoft.com/office/drawing/2014/main" id="{14E2CCD7-A01F-9EFC-0880-365BD4A0C396}"/>
            </a:ext>
          </a:extLst>
        </cdr:cNvPr>
        <cdr:cNvSpPr txBox="1"/>
      </cdr:nvSpPr>
      <cdr:spPr>
        <a:xfrm xmlns:a="http://schemas.openxmlformats.org/drawingml/2006/main">
          <a:off x="0" y="0"/>
          <a:ext cx="8382000" cy="1599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3</a:t>
          </a:r>
        </a:p>
        <a:p xmlns:a="http://schemas.openxmlformats.org/drawingml/2006/main">
          <a:r>
            <a:rPr lang="en-US" sz="1400" b="1">
              <a:solidFill>
                <a:schemeClr val="bg2"/>
              </a:solidFill>
              <a:latin typeface="Arial" panose="020B0604020202020204" pitchFamily="34" charset="0"/>
              <a:cs typeface="Arial" panose="020B0604020202020204" pitchFamily="34" charset="0"/>
            </a:rPr>
            <a:t>Firms report improving applicant availability </a:t>
          </a:r>
          <a:r>
            <a:rPr lang="en-US" sz="1400" b="1" baseline="0">
              <a:solidFill>
                <a:schemeClr val="bg2"/>
              </a:solidFill>
              <a:latin typeface="Arial" panose="020B0604020202020204" pitchFamily="34" charset="0"/>
              <a:cs typeface="Arial" panose="020B0604020202020204" pitchFamily="34" charset="0"/>
            </a:rPr>
            <a:t>and ability to retain employees</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0.49547</cdr:x>
      <cdr:y>0.12446</cdr:y>
    </cdr:from>
    <cdr:to>
      <cdr:x>1</cdr:x>
      <cdr:y>0.8901</cdr:y>
    </cdr:to>
    <cdr:graphicFrame macro="">
      <cdr:nvGraphicFramePr>
        <cdr:cNvPr id="4" name="Chart 4">
          <a:extLst xmlns:a="http://schemas.openxmlformats.org/drawingml/2006/main">
            <a:ext uri="{FF2B5EF4-FFF2-40B4-BE49-F238E27FC236}">
              <a16:creationId xmlns:a16="http://schemas.microsoft.com/office/drawing/2014/main" id="{8ACB82B1-ED14-85F4-3D41-122F4106DD5A}"/>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0.5966</cdr:x>
      <cdr:y>0.05084</cdr:y>
    </cdr:from>
    <cdr:to>
      <cdr:x>0.98591</cdr:x>
      <cdr:y>0.14435</cdr:y>
    </cdr:to>
    <cdr:sp macro="" textlink="">
      <cdr:nvSpPr>
        <cdr:cNvPr id="5" name="TextBox 1">
          <a:extLst xmlns:a="http://schemas.openxmlformats.org/drawingml/2006/main">
            <a:ext uri="{FF2B5EF4-FFF2-40B4-BE49-F238E27FC236}">
              <a16:creationId xmlns:a16="http://schemas.microsoft.com/office/drawing/2014/main" id="{F54DE15A-22FF-328B-F6C2-ACF9CD241C78}"/>
            </a:ext>
          </a:extLst>
        </cdr:cNvPr>
        <cdr:cNvSpPr txBox="1"/>
      </cdr:nvSpPr>
      <cdr:spPr>
        <a:xfrm xmlns:a="http://schemas.openxmlformats.org/drawingml/2006/main">
          <a:off x="5668818" y="273538"/>
          <a:ext cx="3699163" cy="50311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i="1">
              <a:solidFill>
                <a:schemeClr val="tx1"/>
              </a:solidFill>
              <a:latin typeface="Arial" panose="020B0604020202020204" pitchFamily="34" charset="0"/>
              <a:cs typeface="Arial" panose="020B0604020202020204" pitchFamily="34" charset="0"/>
            </a:rPr>
            <a:t>How has your ability to retain workers changed?</a:t>
          </a:r>
        </a:p>
      </cdr:txBody>
    </cdr:sp>
  </cdr:relSizeAnchor>
  <cdr:relSizeAnchor xmlns:cdr="http://schemas.openxmlformats.org/drawingml/2006/chartDrawing">
    <cdr:from>
      <cdr:x>0</cdr:x>
      <cdr:y>0.84095</cdr:y>
    </cdr:from>
    <cdr:to>
      <cdr:x>1</cdr:x>
      <cdr:y>1</cdr:y>
    </cdr:to>
    <cdr:sp macro="" textlink="">
      <cdr:nvSpPr>
        <cdr:cNvPr id="6" name="TextBox 5">
          <a:extLst xmlns:a="http://schemas.openxmlformats.org/drawingml/2006/main">
            <a:ext uri="{FF2B5EF4-FFF2-40B4-BE49-F238E27FC236}">
              <a16:creationId xmlns:a16="http://schemas.microsoft.com/office/drawing/2014/main" id="{871BEF28-BF11-DCE7-2489-37CDBF012D45}"/>
            </a:ext>
          </a:extLst>
        </cdr:cNvPr>
        <cdr:cNvSpPr txBox="1"/>
      </cdr:nvSpPr>
      <cdr:spPr>
        <a:xfrm xmlns:a="http://schemas.openxmlformats.org/drawingml/2006/main">
          <a:off x="0" y="4508500"/>
          <a:ext cx="9484179" cy="852714"/>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Respondents</a:t>
          </a:r>
          <a:r>
            <a:rPr lang="en-US" sz="1100" baseline="0">
              <a:latin typeface="Arial" panose="020B0604020202020204" pitchFamily="34" charset="0"/>
              <a:cs typeface="Arial" panose="020B0604020202020204" pitchFamily="34" charset="0"/>
            </a:rPr>
            <a:t> were asked, "</a:t>
          </a:r>
          <a:r>
            <a:rPr lang="en-US" sz="1100" b="0" i="0">
              <a:effectLst/>
              <a:latin typeface="Arial" panose="020B0604020202020204" pitchFamily="34" charset="0"/>
              <a:ea typeface="+mn-ea"/>
              <a:cs typeface="Arial" panose="020B0604020202020204" pitchFamily="34" charset="0"/>
            </a:rPr>
            <a:t>How has the availability of applicants changed over the past month?" and "How has your ability to retain workers changed over the past month?</a:t>
          </a:r>
          <a:r>
            <a:rPr lang="en-US" sz="1100" b="0" i="0" baseline="0">
              <a:effectLst/>
              <a:latin typeface="Arial" panose="020B0604020202020204" pitchFamily="34" charset="0"/>
              <a:ea typeface="+mn-ea"/>
              <a:cs typeface="Arial" panose="020B0604020202020204" pitchFamily="34" charset="0"/>
            </a:rPr>
            <a:t>"</a:t>
          </a:r>
          <a:r>
            <a:rPr lang="en-US" sz="1100" baseline="0">
              <a:latin typeface="Arial" panose="020B0604020202020204" pitchFamily="34" charset="0"/>
              <a:cs typeface="Arial" panose="020B0604020202020204" pitchFamily="34" charset="0"/>
            </a:rPr>
            <a:t> Data are from January 2024. </a:t>
          </a:r>
        </a:p>
        <a:p xmlns:a="http://schemas.openxmlformats.org/drawingml/2006/main">
          <a:r>
            <a:rPr lang="en-US" sz="1100" baseline="0">
              <a:latin typeface="Arial" panose="020B0604020202020204" pitchFamily="34" charset="0"/>
              <a:cs typeface="Arial" panose="020B0604020202020204" pitchFamily="34" charset="0"/>
            </a:rPr>
            <a:t>SOURCE: Dallas Fed's Texas Business Outlook Surveys.</a:t>
          </a:r>
        </a:p>
        <a:p xmlns:a="http://schemas.openxmlformats.org/drawingml/2006/main">
          <a:pPr algn="r"/>
          <a:r>
            <a:rPr lang="en-US" sz="1100" baseline="0">
              <a:latin typeface="Arial" panose="020B0604020202020204" pitchFamily="34" charset="0"/>
              <a:cs typeface="Arial" panose="020B0604020202020204" pitchFamily="34" charset="0"/>
            </a:rPr>
            <a:t>		</a:t>
          </a:r>
          <a:r>
            <a:rPr lang="en-US" sz="1100" baseline="0">
              <a:latin typeface="Montserrat" panose="00000500000000000000" pitchFamily="2" charset="0"/>
              <a:cs typeface="Arial" panose="020B0604020202020204" pitchFamily="34" charset="0"/>
            </a:rPr>
            <a:t>Federal Reserve Bank of Dallas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0.42198</cdr:x>
      <cdr:y>0.32204</cdr:y>
    </cdr:from>
    <cdr:to>
      <cdr:x>0.57664</cdr:x>
      <cdr:y>0.41478</cdr:y>
    </cdr:to>
    <cdr:sp macro="" textlink="">
      <cdr:nvSpPr>
        <cdr:cNvPr id="10" name="TextBox 9">
          <a:extLst xmlns:a="http://schemas.openxmlformats.org/drawingml/2006/main">
            <a:ext uri="{FF2B5EF4-FFF2-40B4-BE49-F238E27FC236}">
              <a16:creationId xmlns:a16="http://schemas.microsoft.com/office/drawing/2014/main" id="{F79DF68F-0750-6A43-E84D-8F6C838AC882}"/>
            </a:ext>
          </a:extLst>
        </cdr:cNvPr>
        <cdr:cNvSpPr txBox="1"/>
      </cdr:nvSpPr>
      <cdr:spPr>
        <a:xfrm xmlns:a="http://schemas.openxmlformats.org/drawingml/2006/main">
          <a:off x="4009571" y="1732642"/>
          <a:ext cx="1469572" cy="498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a:latin typeface="Arial" panose="020B0604020202020204" pitchFamily="34" charset="0"/>
              <a:cs typeface="Arial" panose="020B0604020202020204" pitchFamily="34" charset="0"/>
            </a:rPr>
            <a:t>Percent of respondents</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3319F903-DADF-5B96-0365-8BD95EEEA06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0.00268</cdr:x>
      <cdr:y>0</cdr:y>
    </cdr:from>
    <cdr:to>
      <cdr:x>1</cdr:x>
      <cdr:y>0.09751</cdr:y>
    </cdr:to>
    <cdr:sp macro="" textlink="">
      <cdr:nvSpPr>
        <cdr:cNvPr id="2" name="TextBox 1">
          <a:extLst xmlns:a="http://schemas.openxmlformats.org/drawingml/2006/main">
            <a:ext uri="{FF2B5EF4-FFF2-40B4-BE49-F238E27FC236}">
              <a16:creationId xmlns:a16="http://schemas.microsoft.com/office/drawing/2014/main" id="{73790D80-4F47-8AF3-141B-DAC6A6E69E78}"/>
            </a:ext>
          </a:extLst>
        </cdr:cNvPr>
        <cdr:cNvSpPr txBox="1"/>
      </cdr:nvSpPr>
      <cdr:spPr>
        <a:xfrm xmlns:a="http://schemas.openxmlformats.org/drawingml/2006/main">
          <a:off x="25400" y="0"/>
          <a:ext cx="9461500" cy="546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4</a:t>
          </a:r>
        </a:p>
        <a:p xmlns:a="http://schemas.openxmlformats.org/drawingml/2006/main">
          <a:r>
            <a:rPr lang="en-US" sz="1400" b="1" i="0">
              <a:solidFill>
                <a:schemeClr val="bg2"/>
              </a:solidFill>
              <a:effectLst/>
              <a:latin typeface="Arial" panose="020B0604020202020204" pitchFamily="34" charset="0"/>
              <a:ea typeface="+mn-ea"/>
              <a:cs typeface="Arial" panose="020B0604020202020204" pitchFamily="34" charset="0"/>
            </a:rPr>
            <a:t>Texas firms say price, wage growth expected to moderate this year but remain elevated</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0.00602</cdr:x>
      <cdr:y>0.08231</cdr:y>
    </cdr:from>
    <cdr:to>
      <cdr:x>0.19679</cdr:x>
      <cdr:y>0.15742</cdr:y>
    </cdr:to>
    <cdr:sp macro="" textlink="">
      <cdr:nvSpPr>
        <cdr:cNvPr id="3" name="TextBox 2">
          <a:extLst xmlns:a="http://schemas.openxmlformats.org/drawingml/2006/main">
            <a:ext uri="{FF2B5EF4-FFF2-40B4-BE49-F238E27FC236}">
              <a16:creationId xmlns:a16="http://schemas.microsoft.com/office/drawing/2014/main" id="{8C6760BA-729C-1C65-F414-C2A8DF0D97C7}"/>
            </a:ext>
          </a:extLst>
        </cdr:cNvPr>
        <cdr:cNvSpPr txBox="1"/>
      </cdr:nvSpPr>
      <cdr:spPr>
        <a:xfrm xmlns:a="http://schemas.openxmlformats.org/drawingml/2006/main">
          <a:off x="57151" y="461000"/>
          <a:ext cx="1809815" cy="4206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Annual percent change</a:t>
          </a:r>
        </a:p>
      </cdr:txBody>
    </cdr:sp>
  </cdr:relSizeAnchor>
  <cdr:relSizeAnchor xmlns:cdr="http://schemas.openxmlformats.org/drawingml/2006/chartDrawing">
    <cdr:from>
      <cdr:x>0</cdr:x>
      <cdr:y>0.35408</cdr:y>
    </cdr:from>
    <cdr:to>
      <cdr:x>0.60146</cdr:x>
      <cdr:y>0.97531</cdr:y>
    </cdr:to>
    <cdr:sp macro="" textlink="">
      <cdr:nvSpPr>
        <cdr:cNvPr id="4" name="TextBox 3">
          <a:extLst xmlns:a="http://schemas.openxmlformats.org/drawingml/2006/main">
            <a:ext uri="{FF2B5EF4-FFF2-40B4-BE49-F238E27FC236}">
              <a16:creationId xmlns:a16="http://schemas.microsoft.com/office/drawing/2014/main" id="{AE0C13FA-5048-4289-3702-DD8BF459C247}"/>
            </a:ext>
          </a:extLst>
        </cdr:cNvPr>
        <cdr:cNvSpPr txBox="1"/>
      </cdr:nvSpPr>
      <cdr:spPr>
        <a:xfrm xmlns:a="http://schemas.openxmlformats.org/drawingml/2006/main">
          <a:off x="0" y="1905919"/>
          <a:ext cx="5715584" cy="3343908"/>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 2024 data</a:t>
          </a:r>
          <a:r>
            <a:rPr lang="en-US" sz="1100" baseline="0">
              <a:latin typeface="Arial" panose="020B0604020202020204" pitchFamily="34" charset="0"/>
              <a:cs typeface="Arial" panose="020B0604020202020204" pitchFamily="34" charset="0"/>
            </a:rPr>
            <a:t> are expected as of December 2023.</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a:t>
          </a:r>
          <a:r>
            <a:rPr lang="en-US" sz="1100" baseline="0">
              <a:latin typeface="Arial" panose="020B0604020202020204" pitchFamily="34" charset="0"/>
              <a:cs typeface="Arial" panose="020B0604020202020204" pitchFamily="34" charset="0"/>
            </a:rPr>
            <a:t> Dallas Fed's Texas Business Outlook Surveys.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0.6695</cdr:x>
      <cdr:y>0.92275</cdr:y>
    </cdr:from>
    <cdr:to>
      <cdr:x>1</cdr:x>
      <cdr:y>1</cdr:y>
    </cdr:to>
    <cdr:sp macro="" textlink="">
      <cdr:nvSpPr>
        <cdr:cNvPr id="5" name="TextBox 4">
          <a:extLst xmlns:a="http://schemas.openxmlformats.org/drawingml/2006/main">
            <a:ext uri="{FF2B5EF4-FFF2-40B4-BE49-F238E27FC236}">
              <a16:creationId xmlns:a16="http://schemas.microsoft.com/office/drawing/2014/main" id="{1EF90324-668E-B066-A25B-A9747119B70A}"/>
            </a:ext>
          </a:extLst>
        </cdr:cNvPr>
        <cdr:cNvSpPr txBox="1"/>
      </cdr:nvSpPr>
      <cdr:spPr>
        <a:xfrm xmlns:a="http://schemas.openxmlformats.org/drawingml/2006/main">
          <a:off x="6361545" y="4964545"/>
          <a:ext cx="3140364" cy="415637"/>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a:latin typeface="Montserrat" panose="00000500000000000000" pitchFamily="2" charset="0"/>
            </a:rPr>
            <a:t>Federal Reserve Bank of Dallas</a:t>
          </a:r>
        </a:p>
      </cdr:txBody>
    </cdr:sp>
  </cdr:relSizeAnchor>
</c:userShapes>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FDF1-BFF3-4EDF-84F5-50EB2BDD0865}">
  <sheetPr>
    <tabColor theme="5" tint="-0.249977111117893"/>
  </sheetPr>
  <dimension ref="A1:Z88"/>
  <sheetViews>
    <sheetView workbookViewId="0">
      <selection activeCell="B5" sqref="B5"/>
    </sheetView>
  </sheetViews>
  <sheetFormatPr defaultRowHeight="15" x14ac:dyDescent="0.25"/>
  <cols>
    <col min="1" max="2" width="9.140625" customWidth="1"/>
    <col min="3" max="3" width="8.7109375" hidden="1" customWidth="1"/>
  </cols>
  <sheetData>
    <row r="1" spans="1:6" x14ac:dyDescent="0.25">
      <c r="A1" t="s">
        <v>0</v>
      </c>
      <c r="B1" t="s">
        <v>1</v>
      </c>
      <c r="D1" t="s">
        <v>2</v>
      </c>
      <c r="E1" t="s">
        <v>3</v>
      </c>
      <c r="F1" t="s">
        <v>4</v>
      </c>
    </row>
    <row r="2" spans="1:6" hidden="1" x14ac:dyDescent="0.25">
      <c r="C2" s="6" t="s">
        <v>5</v>
      </c>
      <c r="D2" t="s">
        <v>6</v>
      </c>
      <c r="E2" t="s">
        <v>7</v>
      </c>
      <c r="F2" t="s">
        <v>8</v>
      </c>
    </row>
    <row r="3" spans="1:6" hidden="1" x14ac:dyDescent="0.25">
      <c r="C3" t="s">
        <v>9</v>
      </c>
      <c r="D3" t="s">
        <v>10</v>
      </c>
      <c r="E3" t="s">
        <v>11</v>
      </c>
      <c r="F3" t="s">
        <v>12</v>
      </c>
    </row>
    <row r="4" spans="1:6" hidden="1" x14ac:dyDescent="0.25">
      <c r="C4" t="s">
        <v>13</v>
      </c>
      <c r="D4" t="s">
        <v>14</v>
      </c>
      <c r="E4" t="s">
        <v>14</v>
      </c>
    </row>
    <row r="5" spans="1:6" x14ac:dyDescent="0.25">
      <c r="A5" s="13">
        <f>DATE(_xlfn.NUMBERVALUE(LEFT(C5,4)),_xlfn.NUMBERVALUE(RIGHT(C5,2)),1)</f>
        <v>43101</v>
      </c>
      <c r="B5" t="str">
        <f t="shared" ref="B5:B68" si="0">IF(RIGHT(C5,1)="7",LEFT(C5,4),"")</f>
        <v/>
      </c>
      <c r="C5" t="s">
        <v>15</v>
      </c>
      <c r="D5" s="2">
        <v>11.1</v>
      </c>
      <c r="E5" s="2">
        <v>14.9</v>
      </c>
      <c r="F5" s="7">
        <v>1.9364787869385152</v>
      </c>
    </row>
    <row r="6" spans="1:6" x14ac:dyDescent="0.25">
      <c r="A6" s="13">
        <f t="shared" ref="A6:A69" si="1">DATE(_xlfn.NUMBERVALUE(LEFT(C6,4)),_xlfn.NUMBERVALUE(RIGHT(C6,2)),1)</f>
        <v>43132</v>
      </c>
      <c r="B6" t="str">
        <f t="shared" si="0"/>
        <v/>
      </c>
      <c r="C6" t="s">
        <v>16</v>
      </c>
      <c r="D6" s="2">
        <v>11.766666666666666</v>
      </c>
      <c r="E6" s="2">
        <v>19.8</v>
      </c>
      <c r="F6" s="7">
        <v>2.5369682455744704</v>
      </c>
    </row>
    <row r="7" spans="1:6" x14ac:dyDescent="0.25">
      <c r="A7" s="13">
        <f t="shared" si="1"/>
        <v>43160</v>
      </c>
      <c r="B7" t="str">
        <f t="shared" si="0"/>
        <v/>
      </c>
      <c r="C7" t="s">
        <v>17</v>
      </c>
      <c r="D7" s="2">
        <v>11.633333333333333</v>
      </c>
      <c r="E7" s="2">
        <v>17.166666666666668</v>
      </c>
      <c r="F7" s="7">
        <v>3.1275644814098649</v>
      </c>
    </row>
    <row r="8" spans="1:6" x14ac:dyDescent="0.25">
      <c r="A8" s="13">
        <f t="shared" si="1"/>
        <v>43191</v>
      </c>
      <c r="B8" t="str">
        <f t="shared" si="0"/>
        <v/>
      </c>
      <c r="C8" t="s">
        <v>18</v>
      </c>
      <c r="D8" s="2">
        <v>14.5</v>
      </c>
      <c r="E8" s="2">
        <v>17.833333333333336</v>
      </c>
      <c r="F8" s="7">
        <v>3.2210149748603594</v>
      </c>
    </row>
    <row r="9" spans="1:6" x14ac:dyDescent="0.25">
      <c r="A9" s="13">
        <f t="shared" si="1"/>
        <v>43221</v>
      </c>
      <c r="B9" t="str">
        <f t="shared" si="0"/>
        <v/>
      </c>
      <c r="C9" t="s">
        <v>19</v>
      </c>
      <c r="D9" s="2">
        <v>16.266666666666666</v>
      </c>
      <c r="E9" s="2">
        <v>18.766666666666666</v>
      </c>
      <c r="F9" s="7">
        <v>3.0396282916741604</v>
      </c>
    </row>
    <row r="10" spans="1:6" x14ac:dyDescent="0.25">
      <c r="A10" s="13">
        <f t="shared" si="1"/>
        <v>43252</v>
      </c>
      <c r="B10" t="str">
        <f t="shared" si="0"/>
        <v/>
      </c>
      <c r="C10" t="s">
        <v>20</v>
      </c>
      <c r="D10" s="2">
        <v>15.9</v>
      </c>
      <c r="E10" s="2">
        <v>22.966666666666669</v>
      </c>
      <c r="F10" s="7">
        <v>2.9227101440760124</v>
      </c>
    </row>
    <row r="11" spans="1:6" x14ac:dyDescent="0.25">
      <c r="A11" s="13">
        <f t="shared" si="1"/>
        <v>43282</v>
      </c>
      <c r="B11" t="str">
        <f t="shared" si="0"/>
        <v>2018</v>
      </c>
      <c r="C11" t="s">
        <v>21</v>
      </c>
      <c r="D11" s="2">
        <v>14.899999999999999</v>
      </c>
      <c r="E11" s="2">
        <v>25.966666666666669</v>
      </c>
      <c r="F11" s="7">
        <v>3.1242891958864987</v>
      </c>
    </row>
    <row r="12" spans="1:6" x14ac:dyDescent="0.25">
      <c r="A12" s="13">
        <f t="shared" si="1"/>
        <v>43313</v>
      </c>
      <c r="B12" t="str">
        <f t="shared" si="0"/>
        <v/>
      </c>
      <c r="C12" t="s">
        <v>22</v>
      </c>
      <c r="D12" s="2">
        <v>12.766666666666666</v>
      </c>
      <c r="E12" s="2">
        <v>27.633333333333336</v>
      </c>
      <c r="F12" s="7">
        <v>3.0872534107753373</v>
      </c>
    </row>
    <row r="13" spans="1:6" x14ac:dyDescent="0.25">
      <c r="A13" s="13">
        <f t="shared" si="1"/>
        <v>43344</v>
      </c>
      <c r="B13" t="str">
        <f t="shared" si="0"/>
        <v/>
      </c>
      <c r="C13" t="s">
        <v>23</v>
      </c>
      <c r="D13" s="2">
        <v>12.733333333333334</v>
      </c>
      <c r="E13" s="2">
        <v>24.366666666666664</v>
      </c>
      <c r="F13" s="7">
        <v>2.1428532877759845</v>
      </c>
    </row>
    <row r="14" spans="1:6" x14ac:dyDescent="0.25">
      <c r="A14" s="13">
        <f t="shared" si="1"/>
        <v>43374</v>
      </c>
      <c r="B14" t="str">
        <f t="shared" si="0"/>
        <v/>
      </c>
      <c r="C14" t="s">
        <v>24</v>
      </c>
      <c r="D14" s="2">
        <v>13.166666666666666</v>
      </c>
      <c r="E14" s="2">
        <v>22.5</v>
      </c>
      <c r="F14" s="7">
        <v>2.1461853440913523</v>
      </c>
    </row>
    <row r="15" spans="1:6" x14ac:dyDescent="0.25">
      <c r="A15" s="13">
        <f t="shared" si="1"/>
        <v>43405</v>
      </c>
      <c r="B15" t="str">
        <f t="shared" si="0"/>
        <v/>
      </c>
      <c r="C15" t="s">
        <v>25</v>
      </c>
      <c r="D15" s="2">
        <v>12.5</v>
      </c>
      <c r="E15" s="2">
        <v>17.8</v>
      </c>
      <c r="F15" s="7">
        <v>1.625593778822898</v>
      </c>
    </row>
    <row r="16" spans="1:6" x14ac:dyDescent="0.25">
      <c r="A16" s="13">
        <f t="shared" si="1"/>
        <v>43435</v>
      </c>
      <c r="B16" t="str">
        <f t="shared" si="0"/>
        <v/>
      </c>
      <c r="C16" t="s">
        <v>26</v>
      </c>
      <c r="D16" s="2">
        <v>11.333333333333334</v>
      </c>
      <c r="E16" s="2">
        <v>15.6</v>
      </c>
      <c r="F16" s="7">
        <v>2.0815806540550819</v>
      </c>
    </row>
    <row r="17" spans="1:6" x14ac:dyDescent="0.25">
      <c r="A17" s="13">
        <f t="shared" si="1"/>
        <v>43466</v>
      </c>
      <c r="B17" t="str">
        <f t="shared" si="0"/>
        <v/>
      </c>
      <c r="C17" t="s">
        <v>27</v>
      </c>
      <c r="D17" s="2">
        <v>9.1333333333333329</v>
      </c>
      <c r="E17" s="2">
        <v>10.133333333333333</v>
      </c>
      <c r="F17" s="7">
        <v>2.0436612690977185</v>
      </c>
    </row>
    <row r="18" spans="1:6" x14ac:dyDescent="0.25">
      <c r="A18" s="13">
        <f t="shared" si="1"/>
        <v>43497</v>
      </c>
      <c r="B18" t="str">
        <f t="shared" si="0"/>
        <v/>
      </c>
      <c r="C18" t="s">
        <v>28</v>
      </c>
      <c r="D18" s="2">
        <v>9.2666666666666675</v>
      </c>
      <c r="E18" s="2">
        <v>9.4666666666666668</v>
      </c>
      <c r="F18" s="7">
        <v>2.5705198441705011</v>
      </c>
    </row>
    <row r="19" spans="1:6" x14ac:dyDescent="0.25">
      <c r="A19" s="13">
        <f t="shared" si="1"/>
        <v>43525</v>
      </c>
      <c r="B19" t="str">
        <f t="shared" si="0"/>
        <v/>
      </c>
      <c r="C19" t="s">
        <v>29</v>
      </c>
      <c r="D19" s="2">
        <v>9.5333333333333332</v>
      </c>
      <c r="E19" s="2">
        <v>11.066666666666668</v>
      </c>
      <c r="F19" s="7">
        <v>2.2640250425467023</v>
      </c>
    </row>
    <row r="20" spans="1:6" x14ac:dyDescent="0.25">
      <c r="A20" s="13">
        <f t="shared" si="1"/>
        <v>43556</v>
      </c>
      <c r="B20" t="str">
        <f t="shared" si="0"/>
        <v/>
      </c>
      <c r="C20" t="s">
        <v>30</v>
      </c>
      <c r="D20" s="2">
        <v>10.833333333333334</v>
      </c>
      <c r="E20" s="2">
        <v>10.833333333333334</v>
      </c>
      <c r="F20" s="7">
        <v>2.538880542954177</v>
      </c>
    </row>
    <row r="21" spans="1:6" x14ac:dyDescent="0.25">
      <c r="A21" s="13">
        <f t="shared" si="1"/>
        <v>43586</v>
      </c>
      <c r="B21" t="str">
        <f t="shared" si="0"/>
        <v/>
      </c>
      <c r="C21" t="s">
        <v>31</v>
      </c>
      <c r="D21" s="2">
        <v>10.066666666666666</v>
      </c>
      <c r="E21" s="2">
        <v>10.533333333333333</v>
      </c>
      <c r="F21" s="7">
        <v>2.3293443002830352</v>
      </c>
    </row>
    <row r="22" spans="1:6" x14ac:dyDescent="0.25">
      <c r="A22" s="13">
        <f t="shared" si="1"/>
        <v>43617</v>
      </c>
      <c r="B22" t="str">
        <f t="shared" si="0"/>
        <v/>
      </c>
      <c r="C22" t="s">
        <v>32</v>
      </c>
      <c r="D22" s="2">
        <v>8.6333333333333329</v>
      </c>
      <c r="E22" s="2">
        <v>9.1666666666666661</v>
      </c>
      <c r="F22" s="7">
        <v>2.4356443628992772</v>
      </c>
    </row>
    <row r="23" spans="1:6" x14ac:dyDescent="0.25">
      <c r="A23" s="13">
        <f t="shared" si="1"/>
        <v>43647</v>
      </c>
      <c r="B23" t="str">
        <f t="shared" si="0"/>
        <v>2019</v>
      </c>
      <c r="C23" t="s">
        <v>33</v>
      </c>
      <c r="D23" s="2">
        <v>7.9666666666666659</v>
      </c>
      <c r="E23" s="2">
        <v>12.6</v>
      </c>
      <c r="F23" s="7">
        <v>2.4851919913274103</v>
      </c>
    </row>
    <row r="24" spans="1:6" x14ac:dyDescent="0.25">
      <c r="A24" s="13">
        <f t="shared" si="1"/>
        <v>43678</v>
      </c>
      <c r="B24" t="str">
        <f t="shared" si="0"/>
        <v/>
      </c>
      <c r="C24" t="s">
        <v>34</v>
      </c>
      <c r="D24" s="2">
        <v>8.7666666666666657</v>
      </c>
      <c r="E24" s="2">
        <v>10.299999999999999</v>
      </c>
      <c r="F24" s="7">
        <v>2.4824904522524318</v>
      </c>
    </row>
    <row r="25" spans="1:6" x14ac:dyDescent="0.25">
      <c r="A25" s="13">
        <f t="shared" si="1"/>
        <v>43709</v>
      </c>
      <c r="B25" t="str">
        <f t="shared" si="0"/>
        <v/>
      </c>
      <c r="C25" t="s">
        <v>35</v>
      </c>
      <c r="D25" s="2">
        <v>8.5666666666666664</v>
      </c>
      <c r="E25" s="2">
        <v>12.866666666666665</v>
      </c>
      <c r="F25" s="7">
        <v>2.2852861602324026</v>
      </c>
    </row>
    <row r="26" spans="1:6" x14ac:dyDescent="0.25">
      <c r="A26" s="13">
        <f t="shared" si="1"/>
        <v>43739</v>
      </c>
      <c r="B26" t="str">
        <f t="shared" si="0"/>
        <v/>
      </c>
      <c r="C26" t="s">
        <v>36</v>
      </c>
      <c r="D26" s="2">
        <v>8.9333333333333318</v>
      </c>
      <c r="E26" s="2">
        <v>11</v>
      </c>
      <c r="F26" s="7">
        <v>1.421939914392641</v>
      </c>
    </row>
    <row r="27" spans="1:6" x14ac:dyDescent="0.25">
      <c r="A27" s="13">
        <f t="shared" si="1"/>
        <v>43770</v>
      </c>
      <c r="B27" t="str">
        <f t="shared" si="0"/>
        <v/>
      </c>
      <c r="C27" t="s">
        <v>37</v>
      </c>
      <c r="D27" s="2">
        <v>8.2666666666666657</v>
      </c>
      <c r="E27" s="2">
        <v>9.2666666666666675</v>
      </c>
      <c r="F27" s="7">
        <v>1.4176685842029284</v>
      </c>
    </row>
    <row r="28" spans="1:6" x14ac:dyDescent="0.25">
      <c r="A28" s="13">
        <f t="shared" si="1"/>
        <v>43800</v>
      </c>
      <c r="B28" t="str">
        <f t="shared" si="0"/>
        <v/>
      </c>
      <c r="C28" t="s">
        <v>38</v>
      </c>
      <c r="D28" s="2">
        <v>8.2666666666666675</v>
      </c>
      <c r="E28" s="2">
        <v>4.9666666666666668</v>
      </c>
      <c r="F28" s="7">
        <v>1.2373906991978008</v>
      </c>
    </row>
    <row r="29" spans="1:6" x14ac:dyDescent="0.25">
      <c r="A29" s="13">
        <f t="shared" si="1"/>
        <v>43831</v>
      </c>
      <c r="B29" t="str">
        <f t="shared" si="0"/>
        <v/>
      </c>
      <c r="C29" t="s">
        <v>39</v>
      </c>
      <c r="D29" s="2">
        <v>7.8999999999999995</v>
      </c>
      <c r="E29" s="2">
        <v>2.1333333333333333</v>
      </c>
      <c r="F29" s="7">
        <v>2.3888335873217295</v>
      </c>
    </row>
    <row r="30" spans="1:6" x14ac:dyDescent="0.25">
      <c r="A30" s="13">
        <f t="shared" si="1"/>
        <v>43862</v>
      </c>
      <c r="B30" t="str">
        <f t="shared" si="0"/>
        <v/>
      </c>
      <c r="C30" t="s">
        <v>40</v>
      </c>
      <c r="D30" s="2">
        <v>7.5333333333333341</v>
      </c>
      <c r="E30" s="2">
        <v>1.8999999999999997</v>
      </c>
      <c r="F30" s="7">
        <v>1.9462769185562372</v>
      </c>
    </row>
    <row r="31" spans="1:6" x14ac:dyDescent="0.25">
      <c r="A31" s="13">
        <f t="shared" si="1"/>
        <v>43891</v>
      </c>
      <c r="B31" t="str">
        <f t="shared" si="0"/>
        <v/>
      </c>
      <c r="C31" t="s">
        <v>41</v>
      </c>
      <c r="D31" s="2">
        <v>-2.3333333333333335</v>
      </c>
      <c r="E31" s="2">
        <v>-7.2666666666666666</v>
      </c>
      <c r="F31" s="7">
        <v>-0.12639546957314116</v>
      </c>
    </row>
    <row r="32" spans="1:6" x14ac:dyDescent="0.25">
      <c r="A32" s="13">
        <f t="shared" si="1"/>
        <v>43922</v>
      </c>
      <c r="B32" t="str">
        <f t="shared" si="0"/>
        <v/>
      </c>
      <c r="C32" t="s">
        <v>42</v>
      </c>
      <c r="D32" s="2">
        <v>-17</v>
      </c>
      <c r="E32" s="2">
        <v>-15.299999999999999</v>
      </c>
      <c r="F32" s="7">
        <v>-26.053488381326385</v>
      </c>
    </row>
    <row r="33" spans="1:6" x14ac:dyDescent="0.25">
      <c r="A33" s="13">
        <f t="shared" si="1"/>
        <v>43952</v>
      </c>
      <c r="B33" t="str">
        <f t="shared" si="0"/>
        <v/>
      </c>
      <c r="C33" t="s">
        <v>43</v>
      </c>
      <c r="D33" s="2">
        <v>-22.533333333333331</v>
      </c>
      <c r="E33" s="2">
        <v>-18.7</v>
      </c>
      <c r="F33" s="7">
        <v>-17.234619286247</v>
      </c>
    </row>
    <row r="34" spans="1:6" x14ac:dyDescent="0.25">
      <c r="A34" s="13">
        <f t="shared" si="1"/>
        <v>43983</v>
      </c>
      <c r="B34" t="str">
        <f t="shared" si="0"/>
        <v/>
      </c>
      <c r="C34" t="s">
        <v>44</v>
      </c>
      <c r="D34" s="2">
        <v>-15.366666666666665</v>
      </c>
      <c r="E34" s="2">
        <v>-10.966666666666667</v>
      </c>
      <c r="F34" s="7">
        <v>-6.6811435453528816</v>
      </c>
    </row>
    <row r="35" spans="1:6" x14ac:dyDescent="0.25">
      <c r="A35" s="13">
        <f t="shared" si="1"/>
        <v>44013</v>
      </c>
      <c r="B35" t="str">
        <f t="shared" si="0"/>
        <v>2020</v>
      </c>
      <c r="C35" t="s">
        <v>45</v>
      </c>
      <c r="D35" s="2">
        <v>-5.7666666666666666</v>
      </c>
      <c r="E35" s="2">
        <v>-2.1666666666666665</v>
      </c>
      <c r="F35" s="7">
        <v>18.613720108892398</v>
      </c>
    </row>
    <row r="36" spans="1:6" x14ac:dyDescent="0.25">
      <c r="A36" s="13">
        <f t="shared" si="1"/>
        <v>44044</v>
      </c>
      <c r="B36" t="str">
        <f t="shared" si="0"/>
        <v/>
      </c>
      <c r="C36" t="s">
        <v>46</v>
      </c>
      <c r="D36" s="2">
        <v>-2.4666666666666668</v>
      </c>
      <c r="E36" s="2">
        <v>5.3666666666666671</v>
      </c>
      <c r="F36" s="7">
        <v>12.164417911305071</v>
      </c>
    </row>
    <row r="37" spans="1:6" x14ac:dyDescent="0.25">
      <c r="A37" s="13">
        <f t="shared" si="1"/>
        <v>44075</v>
      </c>
      <c r="B37" t="str">
        <f t="shared" si="0"/>
        <v/>
      </c>
      <c r="C37" t="s">
        <v>47</v>
      </c>
      <c r="D37" s="2">
        <v>-0.80000000000000016</v>
      </c>
      <c r="E37" s="2">
        <v>10.333333333333334</v>
      </c>
      <c r="F37" s="7">
        <v>5.8820994158880131</v>
      </c>
    </row>
    <row r="38" spans="1:6" x14ac:dyDescent="0.25">
      <c r="A38" s="13">
        <f t="shared" si="1"/>
        <v>44105</v>
      </c>
      <c r="B38" t="str">
        <f t="shared" si="0"/>
        <v/>
      </c>
      <c r="C38" t="s">
        <v>48</v>
      </c>
      <c r="D38" s="2">
        <v>1.7333333333333334</v>
      </c>
      <c r="E38" s="2">
        <v>12.1</v>
      </c>
      <c r="F38" s="7">
        <v>8.2084377390680299</v>
      </c>
    </row>
    <row r="39" spans="1:6" x14ac:dyDescent="0.25">
      <c r="A39" s="13">
        <f t="shared" si="1"/>
        <v>44136</v>
      </c>
      <c r="B39" t="str">
        <f t="shared" si="0"/>
        <v/>
      </c>
      <c r="C39" t="s">
        <v>49</v>
      </c>
      <c r="D39" s="2">
        <v>2.2666666666666666</v>
      </c>
      <c r="E39" s="2">
        <v>12.399999999999999</v>
      </c>
      <c r="F39" s="7">
        <v>6.4265014271027345</v>
      </c>
    </row>
    <row r="40" spans="1:6" x14ac:dyDescent="0.25">
      <c r="A40" s="13">
        <f t="shared" si="1"/>
        <v>44166</v>
      </c>
      <c r="B40" t="str">
        <f t="shared" si="0"/>
        <v/>
      </c>
      <c r="C40" t="s">
        <v>50</v>
      </c>
      <c r="D40" s="2">
        <v>3.2666666666666671</v>
      </c>
      <c r="E40" s="2">
        <v>14.166666666666666</v>
      </c>
      <c r="F40" s="7">
        <v>5.9148477830800985</v>
      </c>
    </row>
    <row r="41" spans="1:6" x14ac:dyDescent="0.25">
      <c r="A41" s="13">
        <f t="shared" si="1"/>
        <v>44197</v>
      </c>
      <c r="B41" t="str">
        <f t="shared" si="0"/>
        <v/>
      </c>
      <c r="C41" t="s">
        <v>51</v>
      </c>
      <c r="D41" s="2">
        <v>3.2666666666666671</v>
      </c>
      <c r="E41" s="2">
        <v>16.8</v>
      </c>
      <c r="F41" s="7">
        <v>4.3843855224937167</v>
      </c>
    </row>
    <row r="42" spans="1:6" x14ac:dyDescent="0.25">
      <c r="A42" s="13">
        <f t="shared" si="1"/>
        <v>44228</v>
      </c>
      <c r="B42" t="str">
        <f t="shared" si="0"/>
        <v/>
      </c>
      <c r="C42" t="s">
        <v>52</v>
      </c>
      <c r="D42" s="2">
        <v>3.5333333333333332</v>
      </c>
      <c r="E42" s="2">
        <v>17.099999999999998</v>
      </c>
      <c r="F42" s="7">
        <v>2.185770186860033</v>
      </c>
    </row>
    <row r="43" spans="1:6" x14ac:dyDescent="0.25">
      <c r="A43" s="13">
        <f t="shared" si="1"/>
        <v>44256</v>
      </c>
      <c r="B43" t="str">
        <f t="shared" si="0"/>
        <v/>
      </c>
      <c r="C43" t="s">
        <v>53</v>
      </c>
      <c r="D43" s="2">
        <v>5.666666666666667</v>
      </c>
      <c r="E43" s="2">
        <v>16.599999999999998</v>
      </c>
      <c r="F43" s="7">
        <v>5.0045528544929976</v>
      </c>
    </row>
    <row r="44" spans="1:6" x14ac:dyDescent="0.25">
      <c r="A44" s="13">
        <f t="shared" si="1"/>
        <v>44287</v>
      </c>
      <c r="B44" t="str">
        <f t="shared" si="0"/>
        <v/>
      </c>
      <c r="C44" t="s">
        <v>54</v>
      </c>
      <c r="D44" s="2">
        <v>10.633333333333333</v>
      </c>
      <c r="E44" s="2">
        <v>21.566666666666666</v>
      </c>
      <c r="F44" s="7">
        <v>5.7216716026027106</v>
      </c>
    </row>
    <row r="45" spans="1:6" x14ac:dyDescent="0.25">
      <c r="A45" s="13">
        <f t="shared" si="1"/>
        <v>44317</v>
      </c>
      <c r="B45" t="str">
        <f t="shared" si="0"/>
        <v/>
      </c>
      <c r="C45" t="s">
        <v>55</v>
      </c>
      <c r="D45" s="2">
        <v>14.233333333333334</v>
      </c>
      <c r="E45" s="2">
        <v>24.599999999999998</v>
      </c>
      <c r="F45" s="7">
        <v>8.7800674855902212</v>
      </c>
    </row>
    <row r="46" spans="1:6" x14ac:dyDescent="0.25">
      <c r="A46" s="13">
        <f t="shared" si="1"/>
        <v>44348</v>
      </c>
      <c r="B46" t="str">
        <f t="shared" si="0"/>
        <v/>
      </c>
      <c r="C46" t="s">
        <v>56</v>
      </c>
      <c r="D46" s="2">
        <v>13.6</v>
      </c>
      <c r="E46" s="2">
        <v>26.3</v>
      </c>
      <c r="F46" s="7">
        <v>5.997145489496539</v>
      </c>
    </row>
    <row r="47" spans="1:6" x14ac:dyDescent="0.25">
      <c r="A47" s="13">
        <f t="shared" si="1"/>
        <v>44378</v>
      </c>
      <c r="B47" t="str">
        <f t="shared" si="0"/>
        <v>2021</v>
      </c>
      <c r="C47" t="s">
        <v>57</v>
      </c>
      <c r="D47" s="2">
        <v>12.566666666666668</v>
      </c>
      <c r="E47" s="2">
        <v>23.5</v>
      </c>
      <c r="F47" s="7">
        <v>7.2731250907240481</v>
      </c>
    </row>
    <row r="48" spans="1:6" x14ac:dyDescent="0.25">
      <c r="A48" s="13">
        <f t="shared" si="1"/>
        <v>44409</v>
      </c>
      <c r="B48" t="str">
        <f t="shared" si="0"/>
        <v/>
      </c>
      <c r="C48" t="s">
        <v>58</v>
      </c>
      <c r="D48" s="2">
        <v>13.966666666666667</v>
      </c>
      <c r="E48" s="2">
        <v>23.266666666666666</v>
      </c>
      <c r="F48" s="7">
        <v>6.0788881510356392</v>
      </c>
    </row>
    <row r="49" spans="1:6" x14ac:dyDescent="0.25">
      <c r="A49" s="13">
        <f t="shared" si="1"/>
        <v>44440</v>
      </c>
      <c r="B49" t="str">
        <f t="shared" si="0"/>
        <v/>
      </c>
      <c r="C49" t="s">
        <v>59</v>
      </c>
      <c r="D49" s="2">
        <v>13.333333333333334</v>
      </c>
      <c r="E49" s="2">
        <v>23.899999999999995</v>
      </c>
      <c r="F49" s="7">
        <v>6.164491983448845</v>
      </c>
    </row>
    <row r="50" spans="1:6" x14ac:dyDescent="0.25">
      <c r="A50" s="13">
        <f t="shared" si="1"/>
        <v>44470</v>
      </c>
      <c r="B50" t="str">
        <f t="shared" si="0"/>
        <v/>
      </c>
      <c r="C50" t="s">
        <v>60</v>
      </c>
      <c r="D50" s="2">
        <v>13.766666666666666</v>
      </c>
      <c r="E50" s="2">
        <v>25.366666666666664</v>
      </c>
      <c r="F50" s="7">
        <v>6.9828959313955536</v>
      </c>
    </row>
    <row r="51" spans="1:6" x14ac:dyDescent="0.25">
      <c r="A51" s="13">
        <f t="shared" si="1"/>
        <v>44501</v>
      </c>
      <c r="B51" t="str">
        <f t="shared" si="0"/>
        <v/>
      </c>
      <c r="C51" t="s">
        <v>61</v>
      </c>
      <c r="D51" s="2">
        <v>12.233333333333334</v>
      </c>
      <c r="E51" s="2">
        <v>27.566666666666666</v>
      </c>
      <c r="F51" s="7">
        <v>7.5865867047158586</v>
      </c>
    </row>
    <row r="52" spans="1:6" x14ac:dyDescent="0.25">
      <c r="A52" s="13">
        <f t="shared" si="1"/>
        <v>44531</v>
      </c>
      <c r="B52" t="str">
        <f t="shared" si="0"/>
        <v/>
      </c>
      <c r="C52" t="s">
        <v>62</v>
      </c>
      <c r="D52" s="2">
        <v>12.833333333333334</v>
      </c>
      <c r="E52" s="2">
        <v>29.233333333333331</v>
      </c>
      <c r="F52" s="7">
        <v>7.766535259870234</v>
      </c>
    </row>
    <row r="53" spans="1:6" x14ac:dyDescent="0.25">
      <c r="A53" s="13">
        <f t="shared" si="1"/>
        <v>44562</v>
      </c>
      <c r="B53" t="str">
        <f t="shared" si="0"/>
        <v/>
      </c>
      <c r="C53" t="s">
        <v>63</v>
      </c>
      <c r="D53" s="2">
        <v>10.799999999999999</v>
      </c>
      <c r="E53" s="2">
        <v>29.233333333333334</v>
      </c>
      <c r="F53" s="7">
        <v>3.9888588201086868</v>
      </c>
    </row>
    <row r="54" spans="1:6" x14ac:dyDescent="0.25">
      <c r="A54" s="13">
        <f t="shared" si="1"/>
        <v>44593</v>
      </c>
      <c r="B54" t="str">
        <f t="shared" si="0"/>
        <v/>
      </c>
      <c r="C54" t="s">
        <v>64</v>
      </c>
      <c r="D54" s="2">
        <v>11.366666666666667</v>
      </c>
      <c r="E54" s="2">
        <v>25.966666666666669</v>
      </c>
      <c r="F54" s="7">
        <v>5.9145220799196272</v>
      </c>
    </row>
    <row r="55" spans="1:6" x14ac:dyDescent="0.25">
      <c r="A55" s="13">
        <f t="shared" si="1"/>
        <v>44621</v>
      </c>
      <c r="B55" t="str">
        <f t="shared" si="0"/>
        <v/>
      </c>
      <c r="C55" t="s">
        <v>65</v>
      </c>
      <c r="D55" s="2">
        <v>12.666666666666666</v>
      </c>
      <c r="E55" s="2">
        <v>24.233333333333334</v>
      </c>
      <c r="F55" s="7">
        <v>5.1366472377876535</v>
      </c>
    </row>
    <row r="56" spans="1:6" x14ac:dyDescent="0.25">
      <c r="A56" s="13">
        <f t="shared" si="1"/>
        <v>44652</v>
      </c>
      <c r="B56" t="str">
        <f t="shared" si="0"/>
        <v/>
      </c>
      <c r="C56" t="s">
        <v>66</v>
      </c>
      <c r="D56" s="2">
        <v>14.666666666666666</v>
      </c>
      <c r="E56" s="2">
        <v>23.2</v>
      </c>
      <c r="F56" s="7">
        <v>7.6370862270261464</v>
      </c>
    </row>
    <row r="57" spans="1:6" x14ac:dyDescent="0.25">
      <c r="A57" s="13">
        <f t="shared" si="1"/>
        <v>44682</v>
      </c>
      <c r="B57" t="str">
        <f t="shared" si="0"/>
        <v/>
      </c>
      <c r="C57" t="s">
        <v>67</v>
      </c>
      <c r="D57" s="2">
        <v>12.533333333333331</v>
      </c>
      <c r="E57" s="2">
        <v>23.666666666666668</v>
      </c>
      <c r="F57" s="7">
        <v>5.5335422262141618</v>
      </c>
    </row>
    <row r="58" spans="1:6" x14ac:dyDescent="0.25">
      <c r="A58" s="13">
        <f t="shared" si="1"/>
        <v>44713</v>
      </c>
      <c r="B58" t="str">
        <f t="shared" si="0"/>
        <v/>
      </c>
      <c r="C58" t="s">
        <v>68</v>
      </c>
      <c r="D58" s="2">
        <v>10</v>
      </c>
      <c r="E58" s="2">
        <v>20.2</v>
      </c>
      <c r="F58" s="7">
        <v>4.3559065599890685</v>
      </c>
    </row>
    <row r="59" spans="1:6" x14ac:dyDescent="0.25">
      <c r="A59" s="13">
        <f t="shared" si="1"/>
        <v>44743</v>
      </c>
      <c r="B59" t="str">
        <f t="shared" si="0"/>
        <v>2022</v>
      </c>
      <c r="C59" t="s">
        <v>69</v>
      </c>
      <c r="D59" s="2">
        <v>10</v>
      </c>
      <c r="E59" s="2">
        <v>17.666666666666668</v>
      </c>
      <c r="F59" s="7">
        <v>4.7559426843133785</v>
      </c>
    </row>
    <row r="60" spans="1:6" x14ac:dyDescent="0.25">
      <c r="A60" s="13">
        <f t="shared" si="1"/>
        <v>44774</v>
      </c>
      <c r="B60" t="str">
        <f t="shared" si="0"/>
        <v/>
      </c>
      <c r="C60" t="s">
        <v>70</v>
      </c>
      <c r="D60" s="2">
        <v>10</v>
      </c>
      <c r="E60" s="2">
        <v>15.966666666666669</v>
      </c>
      <c r="F60" s="7">
        <v>4.9249977036791419</v>
      </c>
    </row>
    <row r="61" spans="1:6" x14ac:dyDescent="0.25">
      <c r="A61" s="13">
        <f t="shared" si="1"/>
        <v>44805</v>
      </c>
      <c r="B61" t="str">
        <f t="shared" si="0"/>
        <v/>
      </c>
      <c r="C61" t="s">
        <v>71</v>
      </c>
      <c r="D61" s="2">
        <v>10.966666666666669</v>
      </c>
      <c r="E61" s="2">
        <v>15.6</v>
      </c>
      <c r="F61" s="7">
        <v>6.285588151434637</v>
      </c>
    </row>
    <row r="62" spans="1:6" x14ac:dyDescent="0.25">
      <c r="A62" s="13">
        <f t="shared" si="1"/>
        <v>44835</v>
      </c>
      <c r="B62" t="str">
        <f t="shared" si="0"/>
        <v/>
      </c>
      <c r="C62" t="s">
        <v>72</v>
      </c>
      <c r="D62" s="2">
        <v>9.1333333333333329</v>
      </c>
      <c r="E62" s="2">
        <v>15.333333333333334</v>
      </c>
      <c r="F62" s="7">
        <v>3.3830060098401247</v>
      </c>
    </row>
    <row r="63" spans="1:6" x14ac:dyDescent="0.25">
      <c r="A63" s="13">
        <f t="shared" si="1"/>
        <v>44866</v>
      </c>
      <c r="B63" t="str">
        <f t="shared" si="0"/>
        <v/>
      </c>
      <c r="C63" t="s">
        <v>73</v>
      </c>
      <c r="D63" s="2">
        <v>9.0666666666666682</v>
      </c>
      <c r="E63" s="2">
        <v>11.9</v>
      </c>
      <c r="F63" s="7">
        <v>2.5185072600964955</v>
      </c>
    </row>
    <row r="64" spans="1:6" x14ac:dyDescent="0.25">
      <c r="A64" s="13">
        <f t="shared" si="1"/>
        <v>44896</v>
      </c>
      <c r="B64" t="str">
        <f t="shared" si="0"/>
        <v/>
      </c>
      <c r="C64" t="s">
        <v>74</v>
      </c>
      <c r="D64" s="2">
        <v>7.4666666666666659</v>
      </c>
      <c r="E64" s="2">
        <v>11.633333333333333</v>
      </c>
      <c r="F64" s="7">
        <v>1.5711458595579837</v>
      </c>
    </row>
    <row r="65" spans="1:26" x14ac:dyDescent="0.25">
      <c r="A65" s="13">
        <f t="shared" si="1"/>
        <v>44927</v>
      </c>
      <c r="B65" t="str">
        <f t="shared" si="0"/>
        <v/>
      </c>
      <c r="C65" t="s">
        <v>75</v>
      </c>
      <c r="D65" s="2">
        <v>7.9666666666666659</v>
      </c>
      <c r="E65" s="2">
        <v>12.199999999999998</v>
      </c>
      <c r="F65" s="7">
        <v>3.9363498056192472</v>
      </c>
    </row>
    <row r="66" spans="1:26" x14ac:dyDescent="0.25">
      <c r="A66" s="13">
        <f t="shared" si="1"/>
        <v>44958</v>
      </c>
      <c r="B66" t="str">
        <f t="shared" si="0"/>
        <v/>
      </c>
      <c r="C66" t="s">
        <v>76</v>
      </c>
      <c r="D66" s="2">
        <v>8.1666666666666661</v>
      </c>
      <c r="E66" s="2">
        <v>10.166666666666666</v>
      </c>
      <c r="F66" s="7">
        <v>4.495526512307972</v>
      </c>
    </row>
    <row r="67" spans="1:26" x14ac:dyDescent="0.25">
      <c r="A67" s="13">
        <f t="shared" si="1"/>
        <v>44986</v>
      </c>
      <c r="B67" t="str">
        <f t="shared" si="0"/>
        <v/>
      </c>
      <c r="C67" t="s">
        <v>77</v>
      </c>
      <c r="D67" s="2">
        <v>6</v>
      </c>
      <c r="E67" s="2">
        <v>9.1999999999999993</v>
      </c>
      <c r="F67" s="7">
        <v>5.0075412920061275</v>
      </c>
    </row>
    <row r="68" spans="1:26" x14ac:dyDescent="0.25">
      <c r="A68" s="13">
        <f t="shared" si="1"/>
        <v>45017</v>
      </c>
      <c r="B68" t="str">
        <f t="shared" si="0"/>
        <v/>
      </c>
      <c r="C68" t="s">
        <v>78</v>
      </c>
      <c r="D68" s="2">
        <v>4.0333333333333332</v>
      </c>
      <c r="E68" s="2">
        <v>5.8</v>
      </c>
      <c r="F68" s="7">
        <v>2.5500523771316472</v>
      </c>
    </row>
    <row r="69" spans="1:26" x14ac:dyDescent="0.25">
      <c r="A69" s="13">
        <f t="shared" si="1"/>
        <v>45047</v>
      </c>
      <c r="B69" t="str">
        <f t="shared" ref="B69:B88" si="2">IF(RIGHT(C69,1)="7",LEFT(C69,4),"")</f>
        <v/>
      </c>
      <c r="C69" t="s">
        <v>79</v>
      </c>
      <c r="D69" s="2">
        <v>2.2666666666666666</v>
      </c>
      <c r="E69" s="2">
        <v>9.2666666666666675</v>
      </c>
      <c r="F69" s="7">
        <v>2.4644868204896309</v>
      </c>
    </row>
    <row r="70" spans="1:26" x14ac:dyDescent="0.25">
      <c r="A70" s="13">
        <f t="shared" ref="A70:A88" si="3">DATE(_xlfn.NUMBERVALUE(LEFT(C70,4)),_xlfn.NUMBERVALUE(RIGHT(C70,2)),1)</f>
        <v>45078</v>
      </c>
      <c r="B70" t="str">
        <f t="shared" si="2"/>
        <v/>
      </c>
      <c r="C70" t="s">
        <v>80</v>
      </c>
      <c r="D70" s="2">
        <v>5.3666666666666671</v>
      </c>
      <c r="E70" s="2">
        <v>6.3999999999999995</v>
      </c>
      <c r="F70" s="7">
        <v>2.2026732662399593</v>
      </c>
    </row>
    <row r="71" spans="1:26" x14ac:dyDescent="0.25">
      <c r="A71" s="13">
        <f t="shared" si="3"/>
        <v>45108</v>
      </c>
      <c r="B71" t="str">
        <f t="shared" si="2"/>
        <v>2023</v>
      </c>
      <c r="C71" t="s">
        <v>81</v>
      </c>
      <c r="D71" s="2">
        <v>6.666666666666667</v>
      </c>
      <c r="E71" s="2">
        <v>6.9000000000000012</v>
      </c>
      <c r="F71" s="7">
        <v>2.6329909972069667</v>
      </c>
    </row>
    <row r="72" spans="1:26" x14ac:dyDescent="0.25">
      <c r="A72" s="13">
        <f t="shared" si="3"/>
        <v>45139</v>
      </c>
      <c r="B72" t="str">
        <f t="shared" si="2"/>
        <v/>
      </c>
      <c r="C72" t="s">
        <v>82</v>
      </c>
      <c r="D72" s="2">
        <v>8.3666666666666671</v>
      </c>
      <c r="E72" s="2">
        <v>5.0666666666666664</v>
      </c>
      <c r="F72" s="7">
        <v>2.0055385140263469</v>
      </c>
    </row>
    <row r="73" spans="1:26" x14ac:dyDescent="0.25">
      <c r="A73" s="13">
        <f t="shared" si="3"/>
        <v>45170</v>
      </c>
      <c r="B73" t="str">
        <f t="shared" si="2"/>
        <v/>
      </c>
      <c r="C73" t="s">
        <v>83</v>
      </c>
      <c r="D73" s="2">
        <v>6.1333333333333337</v>
      </c>
      <c r="E73" s="2">
        <v>8.7999999999999989</v>
      </c>
      <c r="F73" s="7">
        <v>2.9883930782728036</v>
      </c>
    </row>
    <row r="74" spans="1:26" x14ac:dyDescent="0.25">
      <c r="A74" s="13">
        <f t="shared" si="3"/>
        <v>45200</v>
      </c>
      <c r="B74" t="str">
        <f t="shared" si="2"/>
        <v/>
      </c>
      <c r="C74" t="s">
        <v>84</v>
      </c>
      <c r="D74" s="2">
        <v>3.0333333333333332</v>
      </c>
      <c r="E74" s="2">
        <v>7.5999999999999988</v>
      </c>
      <c r="F74" s="7">
        <v>3.1220139226943773</v>
      </c>
      <c r="Z74" s="7"/>
    </row>
    <row r="75" spans="1:26" x14ac:dyDescent="0.25">
      <c r="A75" s="13">
        <f t="shared" si="3"/>
        <v>45231</v>
      </c>
      <c r="B75" t="str">
        <f t="shared" si="2"/>
        <v/>
      </c>
      <c r="C75" t="s">
        <v>85</v>
      </c>
      <c r="D75" s="2">
        <v>1.8</v>
      </c>
      <c r="E75" s="2">
        <v>7.6333333333333329</v>
      </c>
      <c r="F75" s="7">
        <v>3.7382445158317714</v>
      </c>
      <c r="Z75" s="7"/>
    </row>
    <row r="76" spans="1:26" x14ac:dyDescent="0.25">
      <c r="A76" s="13">
        <f t="shared" si="3"/>
        <v>45261</v>
      </c>
      <c r="B76" t="str">
        <f t="shared" si="2"/>
        <v/>
      </c>
      <c r="C76" t="s">
        <v>86</v>
      </c>
      <c r="D76" s="2">
        <v>2.3333333333333335</v>
      </c>
      <c r="E76" s="2">
        <v>2.3333333333333335</v>
      </c>
      <c r="F76" s="7">
        <v>2.3687249982434246</v>
      </c>
      <c r="Z76" s="7"/>
    </row>
    <row r="77" spans="1:26" x14ac:dyDescent="0.25">
      <c r="A77" s="13">
        <f t="shared" si="3"/>
        <v>45292</v>
      </c>
      <c r="B77" t="str">
        <f t="shared" si="2"/>
        <v/>
      </c>
      <c r="C77" t="s">
        <v>87</v>
      </c>
      <c r="D77" s="2">
        <v>3.4666666666666668</v>
      </c>
      <c r="E77" s="2">
        <v>-2.8666666666666667</v>
      </c>
      <c r="F77" s="7" t="e">
        <v>#N/A</v>
      </c>
    </row>
    <row r="78" spans="1:26" x14ac:dyDescent="0.25">
      <c r="A78" s="13">
        <f t="shared" si="3"/>
        <v>45323</v>
      </c>
      <c r="B78" t="str">
        <f t="shared" si="2"/>
        <v/>
      </c>
      <c r="C78" t="s">
        <v>88</v>
      </c>
      <c r="D78" s="2" t="e">
        <v>#N/A</v>
      </c>
      <c r="E78" s="2" t="e">
        <v>#N/A</v>
      </c>
      <c r="F78" s="7" t="e">
        <v>#N/A</v>
      </c>
      <c r="Z78" s="7"/>
    </row>
    <row r="79" spans="1:26" x14ac:dyDescent="0.25">
      <c r="A79" s="13">
        <f t="shared" si="3"/>
        <v>45352</v>
      </c>
      <c r="B79" t="str">
        <f t="shared" si="2"/>
        <v/>
      </c>
      <c r="C79" t="s">
        <v>89</v>
      </c>
      <c r="D79" s="2" t="e">
        <v>#N/A</v>
      </c>
      <c r="E79" s="2" t="e">
        <v>#N/A</v>
      </c>
      <c r="F79" s="7" t="e">
        <v>#N/A</v>
      </c>
    </row>
    <row r="80" spans="1:26" x14ac:dyDescent="0.25">
      <c r="A80" s="13">
        <f t="shared" si="3"/>
        <v>45383</v>
      </c>
      <c r="B80" t="str">
        <f t="shared" si="2"/>
        <v/>
      </c>
      <c r="C80" t="s">
        <v>90</v>
      </c>
      <c r="D80" s="2" t="e">
        <v>#N/A</v>
      </c>
      <c r="E80" s="2" t="e">
        <v>#N/A</v>
      </c>
      <c r="F80" s="7" t="e">
        <v>#N/A</v>
      </c>
    </row>
    <row r="81" spans="1:6" x14ac:dyDescent="0.25">
      <c r="A81" s="13">
        <f t="shared" si="3"/>
        <v>45413</v>
      </c>
      <c r="B81" t="str">
        <f t="shared" si="2"/>
        <v/>
      </c>
      <c r="C81" t="s">
        <v>91</v>
      </c>
      <c r="D81" s="2" t="e">
        <v>#N/A</v>
      </c>
      <c r="E81" s="2" t="e">
        <v>#N/A</v>
      </c>
      <c r="F81" s="7" t="e">
        <v>#N/A</v>
      </c>
    </row>
    <row r="82" spans="1:6" x14ac:dyDescent="0.25">
      <c r="A82" s="13">
        <f t="shared" si="3"/>
        <v>45444</v>
      </c>
      <c r="B82" t="str">
        <f t="shared" si="2"/>
        <v/>
      </c>
      <c r="C82" t="s">
        <v>92</v>
      </c>
      <c r="D82" s="2" t="e">
        <v>#N/A</v>
      </c>
      <c r="E82" s="2" t="e">
        <v>#N/A</v>
      </c>
      <c r="F82" s="7" t="e">
        <v>#N/A</v>
      </c>
    </row>
    <row r="83" spans="1:6" x14ac:dyDescent="0.25">
      <c r="A83" s="13">
        <f t="shared" si="3"/>
        <v>45474</v>
      </c>
      <c r="B83" t="str">
        <f t="shared" si="2"/>
        <v>2024</v>
      </c>
      <c r="C83" t="s">
        <v>93</v>
      </c>
      <c r="D83" s="2" t="e">
        <v>#N/A</v>
      </c>
      <c r="E83" s="2" t="e">
        <v>#N/A</v>
      </c>
      <c r="F83" s="7" t="e">
        <v>#N/A</v>
      </c>
    </row>
    <row r="84" spans="1:6" x14ac:dyDescent="0.25">
      <c r="A84" s="13">
        <f t="shared" si="3"/>
        <v>45505</v>
      </c>
      <c r="B84" t="str">
        <f t="shared" si="2"/>
        <v/>
      </c>
      <c r="C84" t="s">
        <v>94</v>
      </c>
      <c r="D84" s="2" t="e">
        <v>#N/A</v>
      </c>
      <c r="E84" s="2" t="e">
        <v>#N/A</v>
      </c>
      <c r="F84" s="7" t="e">
        <v>#N/A</v>
      </c>
    </row>
    <row r="85" spans="1:6" x14ac:dyDescent="0.25">
      <c r="A85" s="13">
        <f t="shared" si="3"/>
        <v>45536</v>
      </c>
      <c r="B85" t="str">
        <f t="shared" si="2"/>
        <v/>
      </c>
      <c r="C85" t="s">
        <v>95</v>
      </c>
      <c r="D85" s="2" t="e">
        <v>#N/A</v>
      </c>
      <c r="E85" s="2" t="e">
        <v>#N/A</v>
      </c>
      <c r="F85" s="7" t="e">
        <v>#N/A</v>
      </c>
    </row>
    <row r="86" spans="1:6" x14ac:dyDescent="0.25">
      <c r="A86" s="13">
        <f t="shared" si="3"/>
        <v>45566</v>
      </c>
      <c r="B86" t="str">
        <f t="shared" si="2"/>
        <v/>
      </c>
      <c r="C86" t="s">
        <v>96</v>
      </c>
      <c r="D86" s="2" t="e">
        <v>#N/A</v>
      </c>
      <c r="E86" s="2" t="e">
        <v>#N/A</v>
      </c>
      <c r="F86" s="7" t="e">
        <v>#N/A</v>
      </c>
    </row>
    <row r="87" spans="1:6" x14ac:dyDescent="0.25">
      <c r="A87" s="13">
        <f t="shared" si="3"/>
        <v>45597</v>
      </c>
      <c r="B87" t="str">
        <f t="shared" si="2"/>
        <v/>
      </c>
      <c r="C87" t="s">
        <v>97</v>
      </c>
      <c r="D87" s="2" t="e">
        <v>#N/A</v>
      </c>
      <c r="E87" s="2" t="e">
        <v>#N/A</v>
      </c>
      <c r="F87" s="7" t="e">
        <v>#N/A</v>
      </c>
    </row>
    <row r="88" spans="1:6" x14ac:dyDescent="0.25">
      <c r="A88" s="13">
        <f t="shared" si="3"/>
        <v>45627</v>
      </c>
      <c r="B88" t="str">
        <f t="shared" si="2"/>
        <v/>
      </c>
      <c r="C88" t="s">
        <v>98</v>
      </c>
      <c r="D88" s="2" t="e">
        <v>#N/A</v>
      </c>
      <c r="E88" s="2" t="e">
        <v>#N/A</v>
      </c>
      <c r="F88" s="7" t="e">
        <v>#N/A</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F2629-E847-452C-9D19-B018276C03B3}">
  <sheetPr>
    <tabColor theme="5" tint="-0.249977111117893"/>
  </sheetPr>
  <dimension ref="A1:Y24"/>
  <sheetViews>
    <sheetView topLeftCell="B6" zoomScale="78" workbookViewId="0">
      <selection activeCell="I19" sqref="I19"/>
    </sheetView>
  </sheetViews>
  <sheetFormatPr defaultRowHeight="15" x14ac:dyDescent="0.25"/>
  <cols>
    <col min="2" max="2" width="53.28515625" bestFit="1" customWidth="1"/>
  </cols>
  <sheetData>
    <row r="1" spans="1:25" x14ac:dyDescent="0.25">
      <c r="A1" s="1" t="s">
        <v>99</v>
      </c>
      <c r="B1" s="1"/>
      <c r="C1" s="1"/>
      <c r="D1" s="1"/>
      <c r="E1" s="1"/>
      <c r="F1" s="1"/>
      <c r="G1" s="1"/>
      <c r="H1" s="1"/>
      <c r="I1" s="1"/>
      <c r="L1" t="s">
        <v>100</v>
      </c>
      <c r="V1" t="s">
        <v>101</v>
      </c>
      <c r="W1" t="s">
        <v>102</v>
      </c>
    </row>
    <row r="2" spans="1:25" x14ac:dyDescent="0.25">
      <c r="A2" s="1"/>
      <c r="B2" s="1"/>
      <c r="C2" s="1"/>
      <c r="D2" s="1"/>
      <c r="E2" s="1" t="s">
        <v>103</v>
      </c>
      <c r="F2" s="1" t="s">
        <v>104</v>
      </c>
      <c r="G2" s="1" t="s">
        <v>105</v>
      </c>
      <c r="H2" s="1" t="s">
        <v>106</v>
      </c>
      <c r="I2" s="1" t="s">
        <v>107</v>
      </c>
      <c r="W2" t="s">
        <v>108</v>
      </c>
      <c r="X2" t="s">
        <v>109</v>
      </c>
      <c r="Y2" t="s">
        <v>110</v>
      </c>
    </row>
    <row r="3" spans="1:25" ht="30" x14ac:dyDescent="0.25">
      <c r="A3" s="1"/>
      <c r="B3" s="1" t="s">
        <v>111</v>
      </c>
      <c r="C3" s="1"/>
      <c r="D3" s="1"/>
      <c r="E3" s="8">
        <v>0.45800000000000002</v>
      </c>
      <c r="F3" s="8">
        <v>0.54400000000000004</v>
      </c>
      <c r="G3" s="8">
        <v>0.55600000000000005</v>
      </c>
      <c r="H3" s="8">
        <v>0.54800000000000004</v>
      </c>
      <c r="I3" s="8">
        <v>0.45600000000000002</v>
      </c>
      <c r="M3" t="s">
        <v>112</v>
      </c>
      <c r="N3" t="s">
        <v>113</v>
      </c>
      <c r="O3" t="s">
        <v>114</v>
      </c>
      <c r="P3" t="s">
        <v>115</v>
      </c>
      <c r="Q3" t="s">
        <v>116</v>
      </c>
      <c r="R3" s="9" t="s">
        <v>117</v>
      </c>
      <c r="S3" t="s">
        <v>118</v>
      </c>
      <c r="V3" s="1" t="s">
        <v>119</v>
      </c>
      <c r="W3" s="10">
        <v>0.43062200956937802</v>
      </c>
      <c r="X3">
        <v>0.51086956521739135</v>
      </c>
      <c r="Y3">
        <v>0.46</v>
      </c>
    </row>
    <row r="4" spans="1:25" x14ac:dyDescent="0.25">
      <c r="A4" s="1"/>
      <c r="B4" s="1" t="s">
        <v>120</v>
      </c>
      <c r="C4" s="1"/>
      <c r="D4" s="1"/>
      <c r="E4" s="8">
        <v>0.4</v>
      </c>
      <c r="F4" s="8">
        <v>0.42899999999999999</v>
      </c>
      <c r="G4" s="8">
        <v>0.32200000000000001</v>
      </c>
      <c r="H4" s="8">
        <v>0.39300000000000002</v>
      </c>
      <c r="I4" s="8">
        <v>0.379</v>
      </c>
      <c r="L4" s="1" t="s">
        <v>111</v>
      </c>
      <c r="M4" s="11">
        <v>0.45600000000000002</v>
      </c>
      <c r="N4" s="11">
        <v>0.49099999999999999</v>
      </c>
      <c r="O4" s="7">
        <v>0.5</v>
      </c>
      <c r="P4">
        <v>0.38095238095238093</v>
      </c>
      <c r="Q4">
        <v>0.47560975609756095</v>
      </c>
      <c r="R4">
        <v>0.33333333333333331</v>
      </c>
      <c r="S4">
        <v>0.58823529411764708</v>
      </c>
      <c r="V4" s="1" t="s">
        <v>120</v>
      </c>
      <c r="W4" s="10">
        <v>0.33971291866028708</v>
      </c>
      <c r="X4">
        <v>0.45652173913043476</v>
      </c>
      <c r="Y4">
        <v>0.4</v>
      </c>
    </row>
    <row r="5" spans="1:25" x14ac:dyDescent="0.25">
      <c r="A5" s="1"/>
      <c r="B5" s="1" t="s">
        <v>121</v>
      </c>
      <c r="C5" s="1"/>
      <c r="D5" s="1"/>
      <c r="E5" s="8">
        <v>0.46100000000000002</v>
      </c>
      <c r="F5" s="8">
        <v>0.36099999999999999</v>
      </c>
      <c r="G5" s="8">
        <v>0.36399999999999999</v>
      </c>
      <c r="H5" s="8">
        <v>0.33400000000000002</v>
      </c>
      <c r="I5" s="8">
        <v>0.34499999999999997</v>
      </c>
      <c r="L5" s="1" t="s">
        <v>120</v>
      </c>
      <c r="M5" s="11">
        <v>0.32200000000000001</v>
      </c>
      <c r="N5" s="11">
        <v>0.27300000000000002</v>
      </c>
      <c r="O5" s="7">
        <v>0.21428571428571427</v>
      </c>
      <c r="P5">
        <v>0.2857142857142857</v>
      </c>
      <c r="Q5">
        <v>0.36585365853658536</v>
      </c>
      <c r="R5">
        <v>0.79166666666666663</v>
      </c>
      <c r="S5">
        <v>0.52941176470588236</v>
      </c>
      <c r="V5" s="1" t="s">
        <v>122</v>
      </c>
      <c r="W5" s="10">
        <v>0.36842105263157893</v>
      </c>
      <c r="X5">
        <v>0.33695652173913043</v>
      </c>
      <c r="Y5">
        <v>0.26</v>
      </c>
    </row>
    <row r="6" spans="1:25" x14ac:dyDescent="0.25">
      <c r="A6" s="1"/>
      <c r="B6" s="1" t="s">
        <v>123</v>
      </c>
      <c r="C6" s="1"/>
      <c r="D6" s="1"/>
      <c r="E6" s="1"/>
      <c r="F6" s="1"/>
      <c r="G6" s="1"/>
      <c r="H6" s="1"/>
      <c r="I6" s="8">
        <v>0.311</v>
      </c>
      <c r="L6" s="1" t="s">
        <v>121</v>
      </c>
      <c r="M6" s="11">
        <v>0.36699999999999999</v>
      </c>
      <c r="N6" s="11">
        <v>0.34499999999999997</v>
      </c>
      <c r="O6" s="7">
        <v>0.21428571428571427</v>
      </c>
      <c r="P6">
        <v>0.23809523809523808</v>
      </c>
      <c r="Q6">
        <v>0.31707317073170732</v>
      </c>
      <c r="R6">
        <v>0.41666666666666669</v>
      </c>
      <c r="S6">
        <v>0.58823529411764708</v>
      </c>
      <c r="V6" s="1" t="s">
        <v>124</v>
      </c>
      <c r="W6" s="10">
        <v>0.34928229665071769</v>
      </c>
      <c r="X6">
        <v>0.29347826086956524</v>
      </c>
      <c r="Y6">
        <v>0.18</v>
      </c>
    </row>
    <row r="7" spans="1:25" x14ac:dyDescent="0.25">
      <c r="A7" s="1"/>
      <c r="B7" s="1" t="s">
        <v>125</v>
      </c>
      <c r="C7" s="1"/>
      <c r="D7" s="1"/>
      <c r="E7" s="8">
        <v>0.17399999999999999</v>
      </c>
      <c r="F7" s="8">
        <v>0.318</v>
      </c>
      <c r="G7" s="8">
        <v>0.34</v>
      </c>
      <c r="H7" s="8">
        <v>0.35699999999999998</v>
      </c>
      <c r="I7" s="8">
        <v>0.27900000000000003</v>
      </c>
      <c r="L7" s="1" t="s">
        <v>123</v>
      </c>
      <c r="M7" s="11">
        <v>0.38900000000000001</v>
      </c>
      <c r="N7" s="11">
        <v>0.29099999999999998</v>
      </c>
      <c r="O7" s="7">
        <v>0.2857142857142857</v>
      </c>
      <c r="P7">
        <v>0.33333333333333331</v>
      </c>
      <c r="Q7">
        <v>0.31707317073170732</v>
      </c>
      <c r="R7">
        <v>0.125</v>
      </c>
      <c r="S7">
        <v>0.23529411764705882</v>
      </c>
      <c r="V7" s="1" t="s">
        <v>126</v>
      </c>
      <c r="W7" s="10">
        <v>0.25837320574162681</v>
      </c>
      <c r="X7">
        <v>0.30434782608695654</v>
      </c>
      <c r="Y7">
        <v>0.32</v>
      </c>
    </row>
    <row r="8" spans="1:25" x14ac:dyDescent="0.25">
      <c r="A8" s="1"/>
      <c r="B8" s="1" t="s">
        <v>127</v>
      </c>
      <c r="C8" s="1"/>
      <c r="D8" s="1"/>
      <c r="E8" s="8">
        <v>0.46300000000000002</v>
      </c>
      <c r="F8" s="8">
        <v>0.38300000000000001</v>
      </c>
      <c r="G8" s="8">
        <v>0.34599999999999997</v>
      </c>
      <c r="H8" s="8">
        <v>0.315</v>
      </c>
      <c r="I8" s="8">
        <v>0.27600000000000002</v>
      </c>
      <c r="L8" s="1" t="s">
        <v>125</v>
      </c>
      <c r="M8" s="11">
        <v>0.21099999999999999</v>
      </c>
      <c r="N8" s="11">
        <v>0.4</v>
      </c>
      <c r="O8" s="7">
        <v>0.35714285714285715</v>
      </c>
      <c r="P8">
        <v>0.5</v>
      </c>
      <c r="Q8">
        <v>0.2073170731707317</v>
      </c>
      <c r="R8">
        <v>0.25</v>
      </c>
      <c r="S8">
        <v>0.17647058823529413</v>
      </c>
      <c r="V8" s="1" t="s">
        <v>128</v>
      </c>
      <c r="W8" s="10">
        <v>0.25837320574162681</v>
      </c>
      <c r="X8">
        <v>0.31521739130434784</v>
      </c>
      <c r="Y8">
        <v>0.28000000000000003</v>
      </c>
    </row>
    <row r="9" spans="1:25" x14ac:dyDescent="0.25">
      <c r="A9" s="1"/>
      <c r="B9" s="1" t="s">
        <v>129</v>
      </c>
      <c r="C9" s="1"/>
      <c r="D9" s="1"/>
      <c r="E9" s="8">
        <v>7.5999999999999998E-2</v>
      </c>
      <c r="F9" s="8">
        <v>0.111</v>
      </c>
      <c r="G9" s="8">
        <v>0.106</v>
      </c>
      <c r="H9" s="8">
        <v>0.09</v>
      </c>
      <c r="I9" s="8">
        <v>0.214</v>
      </c>
      <c r="L9" s="1" t="s">
        <v>127</v>
      </c>
      <c r="M9" s="11">
        <v>0.25600000000000001</v>
      </c>
      <c r="N9" s="11">
        <v>0.309</v>
      </c>
      <c r="O9" s="7">
        <v>0.21428571428571427</v>
      </c>
      <c r="P9">
        <v>0.16666666666666666</v>
      </c>
      <c r="Q9">
        <v>0.24390243902439024</v>
      </c>
      <c r="R9">
        <v>0.58333333333333337</v>
      </c>
      <c r="S9">
        <v>0.29411764705882354</v>
      </c>
    </row>
    <row r="10" spans="1:25" x14ac:dyDescent="0.25">
      <c r="A10" s="1"/>
      <c r="B10" s="1" t="s">
        <v>130</v>
      </c>
      <c r="C10" s="1"/>
      <c r="D10" s="1"/>
      <c r="E10" s="8">
        <v>0.21299999999999999</v>
      </c>
      <c r="F10" s="8">
        <v>0.18099999999999999</v>
      </c>
      <c r="G10" s="8">
        <v>0.157</v>
      </c>
      <c r="H10" s="8">
        <v>0.17100000000000001</v>
      </c>
      <c r="I10" s="8">
        <v>0.188</v>
      </c>
    </row>
    <row r="11" spans="1:25" ht="75" x14ac:dyDescent="0.25">
      <c r="A11" s="1"/>
      <c r="B11" s="1" t="s">
        <v>131</v>
      </c>
      <c r="C11" s="1"/>
      <c r="D11" s="1"/>
      <c r="E11" s="8">
        <v>0.313</v>
      </c>
      <c r="F11" s="8">
        <v>0.224</v>
      </c>
      <c r="G11" s="8">
        <v>0.16200000000000001</v>
      </c>
      <c r="H11" s="8">
        <v>0.121</v>
      </c>
      <c r="I11" s="8">
        <v>9.7000000000000003E-2</v>
      </c>
      <c r="M11" t="s">
        <v>132</v>
      </c>
      <c r="N11" t="s">
        <v>113</v>
      </c>
      <c r="O11" s="9" t="s">
        <v>133</v>
      </c>
      <c r="P11" s="9" t="s">
        <v>134</v>
      </c>
      <c r="Q11" s="9" t="s">
        <v>135</v>
      </c>
      <c r="R11" s="9" t="s">
        <v>117</v>
      </c>
      <c r="S11" s="9" t="s">
        <v>136</v>
      </c>
      <c r="W11" s="9" t="s">
        <v>137</v>
      </c>
      <c r="X11" s="9" t="s">
        <v>138</v>
      </c>
      <c r="Y11" s="9" t="s">
        <v>139</v>
      </c>
    </row>
    <row r="12" spans="1:25" x14ac:dyDescent="0.25">
      <c r="A12" s="1"/>
      <c r="B12" s="1" t="s">
        <v>140</v>
      </c>
      <c r="C12" s="1"/>
      <c r="D12" s="1"/>
      <c r="E12" s="8">
        <v>4.7E-2</v>
      </c>
      <c r="F12" s="8">
        <v>0.04</v>
      </c>
      <c r="G12" s="8">
        <v>6.0999999999999999E-2</v>
      </c>
      <c r="H12" s="8">
        <v>5.2999999999999999E-2</v>
      </c>
      <c r="I12" s="8">
        <v>2.5999999999999999E-2</v>
      </c>
      <c r="L12" s="1" t="s">
        <v>119</v>
      </c>
      <c r="M12">
        <f>100*M4</f>
        <v>45.6</v>
      </c>
      <c r="N12">
        <f t="shared" ref="N12:S12" si="0">100*N4</f>
        <v>49.1</v>
      </c>
      <c r="O12">
        <f t="shared" si="0"/>
        <v>50</v>
      </c>
      <c r="P12">
        <f t="shared" si="0"/>
        <v>38.095238095238095</v>
      </c>
      <c r="Q12">
        <f t="shared" si="0"/>
        <v>47.560975609756099</v>
      </c>
      <c r="R12">
        <f t="shared" si="0"/>
        <v>33.333333333333329</v>
      </c>
      <c r="S12">
        <f t="shared" si="0"/>
        <v>58.82352941176471</v>
      </c>
      <c r="V12" s="1" t="s">
        <v>119</v>
      </c>
      <c r="W12" s="12">
        <f>100*W3</f>
        <v>43.062200956937801</v>
      </c>
      <c r="X12" s="12">
        <f t="shared" ref="X12:Y12" si="1">100*X3</f>
        <v>51.086956521739133</v>
      </c>
      <c r="Y12" s="12">
        <f t="shared" si="1"/>
        <v>46</v>
      </c>
    </row>
    <row r="13" spans="1:25" x14ac:dyDescent="0.25">
      <c r="A13" s="1"/>
      <c r="B13" s="1" t="s">
        <v>141</v>
      </c>
      <c r="C13" s="1"/>
      <c r="D13" s="1"/>
      <c r="E13" s="8">
        <v>1.7999999999999999E-2</v>
      </c>
      <c r="F13" s="8">
        <v>2.1999999999999999E-2</v>
      </c>
      <c r="G13" s="8">
        <v>3.2000000000000001E-2</v>
      </c>
      <c r="H13" s="8">
        <v>3.4000000000000002E-2</v>
      </c>
      <c r="I13" s="8">
        <v>2.8000000000000001E-2</v>
      </c>
      <c r="L13" s="1" t="s">
        <v>120</v>
      </c>
      <c r="M13">
        <f t="shared" ref="M13:S17" si="2">100*M5</f>
        <v>32.200000000000003</v>
      </c>
      <c r="N13">
        <f t="shared" si="2"/>
        <v>27.3</v>
      </c>
      <c r="O13">
        <f t="shared" si="2"/>
        <v>21.428571428571427</v>
      </c>
      <c r="P13">
        <f t="shared" si="2"/>
        <v>28.571428571428569</v>
      </c>
      <c r="Q13">
        <f t="shared" si="2"/>
        <v>36.585365853658537</v>
      </c>
      <c r="R13">
        <f t="shared" si="2"/>
        <v>79.166666666666657</v>
      </c>
      <c r="S13">
        <f t="shared" si="2"/>
        <v>52.941176470588239</v>
      </c>
      <c r="V13" s="1" t="s">
        <v>120</v>
      </c>
      <c r="W13" s="12">
        <f t="shared" ref="W13:Y17" si="3">100*W4</f>
        <v>33.971291866028707</v>
      </c>
      <c r="X13" s="12">
        <f t="shared" si="3"/>
        <v>45.652173913043477</v>
      </c>
      <c r="Y13" s="12">
        <f t="shared" si="3"/>
        <v>40</v>
      </c>
    </row>
    <row r="14" spans="1:25" x14ac:dyDescent="0.25">
      <c r="A14" s="1" t="s">
        <v>142</v>
      </c>
      <c r="B14" s="1"/>
      <c r="C14" s="1"/>
      <c r="D14" s="1"/>
      <c r="E14" s="1"/>
      <c r="F14" s="1"/>
      <c r="G14" s="1"/>
      <c r="H14" s="1"/>
      <c r="I14" s="1"/>
      <c r="L14" s="1" t="s">
        <v>122</v>
      </c>
      <c r="M14">
        <f t="shared" si="2"/>
        <v>36.700000000000003</v>
      </c>
      <c r="N14">
        <f t="shared" si="2"/>
        <v>34.5</v>
      </c>
      <c r="O14">
        <f t="shared" si="2"/>
        <v>21.428571428571427</v>
      </c>
      <c r="P14">
        <f t="shared" si="2"/>
        <v>23.809523809523807</v>
      </c>
      <c r="Q14">
        <f t="shared" si="2"/>
        <v>31.707317073170731</v>
      </c>
      <c r="R14">
        <f t="shared" si="2"/>
        <v>41.666666666666671</v>
      </c>
      <c r="S14">
        <f t="shared" si="2"/>
        <v>58.82352941176471</v>
      </c>
      <c r="V14" s="1" t="s">
        <v>122</v>
      </c>
      <c r="W14" s="12">
        <f t="shared" si="3"/>
        <v>36.84210526315789</v>
      </c>
      <c r="X14" s="12">
        <f t="shared" si="3"/>
        <v>33.695652173913047</v>
      </c>
      <c r="Y14" s="12">
        <f t="shared" si="3"/>
        <v>26</v>
      </c>
    </row>
    <row r="15" spans="1:25" x14ac:dyDescent="0.25">
      <c r="L15" s="1" t="s">
        <v>124</v>
      </c>
      <c r="M15">
        <f t="shared" si="2"/>
        <v>38.9</v>
      </c>
      <c r="N15">
        <f t="shared" si="2"/>
        <v>29.099999999999998</v>
      </c>
      <c r="O15">
        <f t="shared" si="2"/>
        <v>28.571428571428569</v>
      </c>
      <c r="P15">
        <f t="shared" si="2"/>
        <v>33.333333333333329</v>
      </c>
      <c r="Q15">
        <f t="shared" si="2"/>
        <v>31.707317073170731</v>
      </c>
      <c r="R15">
        <f t="shared" si="2"/>
        <v>12.5</v>
      </c>
      <c r="S15">
        <f t="shared" si="2"/>
        <v>23.52941176470588</v>
      </c>
      <c r="V15" s="1" t="s">
        <v>124</v>
      </c>
      <c r="W15" s="12">
        <f t="shared" si="3"/>
        <v>34.928229665071768</v>
      </c>
      <c r="X15" s="12">
        <f t="shared" si="3"/>
        <v>29.347826086956523</v>
      </c>
      <c r="Y15" s="12">
        <f t="shared" si="3"/>
        <v>18</v>
      </c>
    </row>
    <row r="16" spans="1:25" x14ac:dyDescent="0.25">
      <c r="C16" s="1" t="s">
        <v>143</v>
      </c>
      <c r="D16" s="1" t="s">
        <v>104</v>
      </c>
      <c r="E16" s="1" t="s">
        <v>144</v>
      </c>
      <c r="F16" s="1" t="s">
        <v>145</v>
      </c>
      <c r="G16" s="1" t="s">
        <v>107</v>
      </c>
      <c r="L16" s="1" t="s">
        <v>126</v>
      </c>
      <c r="M16">
        <f t="shared" si="2"/>
        <v>21.099999999999998</v>
      </c>
      <c r="N16">
        <f t="shared" si="2"/>
        <v>40</v>
      </c>
      <c r="O16">
        <f t="shared" si="2"/>
        <v>35.714285714285715</v>
      </c>
      <c r="P16">
        <f t="shared" si="2"/>
        <v>50</v>
      </c>
      <c r="Q16">
        <f t="shared" si="2"/>
        <v>20.73170731707317</v>
      </c>
      <c r="R16">
        <f t="shared" si="2"/>
        <v>25</v>
      </c>
      <c r="S16">
        <f t="shared" si="2"/>
        <v>17.647058823529413</v>
      </c>
      <c r="V16" s="1" t="s">
        <v>126</v>
      </c>
      <c r="W16" s="12">
        <f t="shared" si="3"/>
        <v>25.837320574162682</v>
      </c>
      <c r="X16" s="12">
        <f t="shared" si="3"/>
        <v>30.434782608695656</v>
      </c>
      <c r="Y16" s="12">
        <f t="shared" si="3"/>
        <v>32</v>
      </c>
    </row>
    <row r="17" spans="2:25" x14ac:dyDescent="0.25">
      <c r="B17" t="s">
        <v>146</v>
      </c>
      <c r="C17" s="12">
        <v>45.800000000000004</v>
      </c>
      <c r="D17" s="12">
        <v>54.400000000000006</v>
      </c>
      <c r="E17" s="12">
        <v>55.600000000000009</v>
      </c>
      <c r="F17" s="12">
        <v>54.800000000000004</v>
      </c>
      <c r="G17" s="12">
        <v>45.6</v>
      </c>
      <c r="L17" s="1" t="s">
        <v>128</v>
      </c>
      <c r="M17">
        <f t="shared" si="2"/>
        <v>25.6</v>
      </c>
      <c r="N17">
        <f t="shared" si="2"/>
        <v>30.9</v>
      </c>
      <c r="O17">
        <f t="shared" si="2"/>
        <v>21.428571428571427</v>
      </c>
      <c r="P17">
        <f t="shared" si="2"/>
        <v>16.666666666666664</v>
      </c>
      <c r="Q17">
        <f t="shared" si="2"/>
        <v>24.390243902439025</v>
      </c>
      <c r="R17">
        <f t="shared" si="2"/>
        <v>58.333333333333336</v>
      </c>
      <c r="S17">
        <f t="shared" si="2"/>
        <v>29.411764705882355</v>
      </c>
      <c r="V17" s="1" t="s">
        <v>128</v>
      </c>
      <c r="W17" s="12">
        <f t="shared" si="3"/>
        <v>25.837320574162682</v>
      </c>
      <c r="X17" s="12">
        <f t="shared" si="3"/>
        <v>31.521739130434785</v>
      </c>
      <c r="Y17" s="12">
        <f t="shared" si="3"/>
        <v>28.000000000000004</v>
      </c>
    </row>
    <row r="18" spans="2:25" x14ac:dyDescent="0.25">
      <c r="B18" t="s">
        <v>147</v>
      </c>
      <c r="C18" s="12">
        <v>40</v>
      </c>
      <c r="D18" s="12">
        <v>42.9</v>
      </c>
      <c r="E18" s="12">
        <v>32.200000000000003</v>
      </c>
      <c r="F18" s="12">
        <v>39.300000000000004</v>
      </c>
      <c r="G18" s="12">
        <v>37.9</v>
      </c>
    </row>
    <row r="19" spans="2:25" ht="30" x14ac:dyDescent="0.25">
      <c r="B19" s="9" t="s">
        <v>148</v>
      </c>
      <c r="C19" s="12">
        <v>46.1</v>
      </c>
      <c r="D19" s="12">
        <v>36.1</v>
      </c>
      <c r="E19" s="12">
        <v>36.4</v>
      </c>
      <c r="F19" s="12">
        <v>33.4</v>
      </c>
      <c r="G19" s="12">
        <v>34.5</v>
      </c>
    </row>
    <row r="20" spans="2:25" x14ac:dyDescent="0.25">
      <c r="B20" t="s">
        <v>149</v>
      </c>
      <c r="C20" s="12"/>
      <c r="D20" s="12"/>
      <c r="E20" s="12"/>
      <c r="F20" s="12"/>
      <c r="G20" s="12">
        <v>31.1</v>
      </c>
    </row>
    <row r="21" spans="2:25" x14ac:dyDescent="0.25">
      <c r="B21" t="s">
        <v>150</v>
      </c>
      <c r="C21" s="12">
        <v>17.399999999999999</v>
      </c>
      <c r="D21" s="12">
        <v>31.8</v>
      </c>
      <c r="E21" s="12">
        <v>34</v>
      </c>
      <c r="F21" s="12">
        <v>35.699999999999996</v>
      </c>
      <c r="G21" s="12">
        <v>27.900000000000002</v>
      </c>
    </row>
    <row r="22" spans="2:25" x14ac:dyDescent="0.25">
      <c r="B22" t="s">
        <v>151</v>
      </c>
      <c r="C22" s="12">
        <v>46.300000000000004</v>
      </c>
      <c r="D22" s="12">
        <v>38.299999999999997</v>
      </c>
      <c r="E22" s="12">
        <v>34.599999999999994</v>
      </c>
      <c r="F22" s="12">
        <v>31.5</v>
      </c>
      <c r="G22" s="12">
        <v>27.6</v>
      </c>
    </row>
    <row r="23" spans="2:25" x14ac:dyDescent="0.25">
      <c r="B23" t="s">
        <v>152</v>
      </c>
      <c r="C23" s="12">
        <v>7.6</v>
      </c>
      <c r="D23" s="12">
        <v>11.1</v>
      </c>
      <c r="E23" s="12">
        <v>10.6</v>
      </c>
      <c r="F23" s="12">
        <v>9</v>
      </c>
      <c r="G23" s="12">
        <v>21.4</v>
      </c>
    </row>
    <row r="24" spans="2:25" x14ac:dyDescent="0.25">
      <c r="B24" t="s">
        <v>153</v>
      </c>
      <c r="C24" s="12">
        <v>31.3</v>
      </c>
      <c r="D24" s="12">
        <v>22.400000000000002</v>
      </c>
      <c r="E24" s="12">
        <v>16.2</v>
      </c>
      <c r="F24" s="12">
        <v>12.1</v>
      </c>
      <c r="G24" s="12">
        <v>9.7000000000000011</v>
      </c>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7128-AF2C-4247-8150-D2B663F16B82}">
  <sheetPr>
    <tabColor theme="5" tint="-0.249977111117893"/>
  </sheetPr>
  <dimension ref="A1:C11"/>
  <sheetViews>
    <sheetView workbookViewId="0">
      <selection activeCell="J12" sqref="J12"/>
    </sheetView>
  </sheetViews>
  <sheetFormatPr defaultRowHeight="15" x14ac:dyDescent="0.25"/>
  <sheetData>
    <row r="1" spans="1:3" x14ac:dyDescent="0.25">
      <c r="B1" t="s">
        <v>154</v>
      </c>
      <c r="C1" t="s">
        <v>155</v>
      </c>
    </row>
    <row r="2" spans="1:3" x14ac:dyDescent="0.25">
      <c r="A2" t="s">
        <v>156</v>
      </c>
      <c r="B2">
        <v>3.4</v>
      </c>
      <c r="C2">
        <v>3.6</v>
      </c>
    </row>
    <row r="3" spans="1:3" x14ac:dyDescent="0.25">
      <c r="A3" t="s">
        <v>157</v>
      </c>
      <c r="B3">
        <v>22.6</v>
      </c>
      <c r="C3">
        <v>24</v>
      </c>
    </row>
    <row r="4" spans="1:3" x14ac:dyDescent="0.25">
      <c r="A4" t="s">
        <v>158</v>
      </c>
      <c r="B4">
        <v>65.5</v>
      </c>
      <c r="C4">
        <v>65.7</v>
      </c>
    </row>
    <row r="5" spans="1:3" x14ac:dyDescent="0.25">
      <c r="A5" t="s">
        <v>159</v>
      </c>
      <c r="B5">
        <v>7.6</v>
      </c>
      <c r="C5">
        <v>5.8</v>
      </c>
    </row>
    <row r="6" spans="1:3" x14ac:dyDescent="0.25">
      <c r="A6" t="s">
        <v>160</v>
      </c>
      <c r="B6">
        <v>0.8</v>
      </c>
      <c r="C6">
        <v>0</v>
      </c>
    </row>
    <row r="8" spans="1:3" x14ac:dyDescent="0.25">
      <c r="B8" t="s">
        <v>154</v>
      </c>
      <c r="C8" t="s">
        <v>155</v>
      </c>
    </row>
    <row r="9" spans="1:3" x14ac:dyDescent="0.25">
      <c r="A9" t="s">
        <v>161</v>
      </c>
      <c r="B9">
        <f>SUM(B2:B3)</f>
        <v>26</v>
      </c>
      <c r="C9">
        <f>SUM(C2:C3)</f>
        <v>27.6</v>
      </c>
    </row>
    <row r="10" spans="1:3" x14ac:dyDescent="0.25">
      <c r="A10" t="s">
        <v>158</v>
      </c>
      <c r="B10">
        <f>B4</f>
        <v>65.5</v>
      </c>
      <c r="C10">
        <f>C4</f>
        <v>65.7</v>
      </c>
    </row>
    <row r="11" spans="1:3" x14ac:dyDescent="0.25">
      <c r="A11" t="s">
        <v>162</v>
      </c>
      <c r="B11">
        <f>SUM(B5:B6)</f>
        <v>8.4</v>
      </c>
      <c r="C11">
        <f>SUM(C5:C6)</f>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EEF41-4DB5-4E8A-9166-662174D1A04D}">
  <sheetPr>
    <tabColor theme="5" tint="-0.249977111117893"/>
  </sheetPr>
  <dimension ref="B2:K9"/>
  <sheetViews>
    <sheetView workbookViewId="0">
      <selection activeCell="I13" sqref="I13"/>
    </sheetView>
  </sheetViews>
  <sheetFormatPr defaultRowHeight="15" x14ac:dyDescent="0.25"/>
  <sheetData>
    <row r="2" spans="2:11" x14ac:dyDescent="0.25">
      <c r="B2" s="1" t="s">
        <v>163</v>
      </c>
      <c r="C2" s="1"/>
      <c r="D2" s="1"/>
      <c r="E2" s="1"/>
      <c r="F2" s="1"/>
      <c r="G2" s="1"/>
      <c r="H2" s="1"/>
      <c r="I2" s="1"/>
      <c r="J2" s="1"/>
    </row>
    <row r="3" spans="2:11" x14ac:dyDescent="0.25">
      <c r="B3" s="1"/>
      <c r="C3" s="1"/>
      <c r="D3" s="5"/>
      <c r="E3" s="5"/>
      <c r="F3" s="5"/>
      <c r="G3" s="5"/>
      <c r="H3" s="5"/>
      <c r="I3" s="5"/>
      <c r="J3" s="4"/>
      <c r="K3">
        <v>2024</v>
      </c>
    </row>
    <row r="4" spans="2:11" x14ac:dyDescent="0.25">
      <c r="B4" s="1"/>
      <c r="C4" s="1"/>
      <c r="D4" s="1">
        <v>2017</v>
      </c>
      <c r="E4" s="1">
        <v>2018</v>
      </c>
      <c r="F4" s="1">
        <v>2019</v>
      </c>
      <c r="G4" s="1">
        <v>2020</v>
      </c>
      <c r="H4" s="1">
        <v>2021</v>
      </c>
      <c r="I4" s="1">
        <v>2022</v>
      </c>
      <c r="J4" s="1">
        <v>2023</v>
      </c>
      <c r="K4" s="1" t="s">
        <v>164</v>
      </c>
    </row>
    <row r="5" spans="2:11" x14ac:dyDescent="0.25">
      <c r="B5" s="1"/>
      <c r="C5" s="1" t="s">
        <v>165</v>
      </c>
      <c r="D5" s="2">
        <v>3.8</v>
      </c>
      <c r="E5" s="2">
        <v>4.5</v>
      </c>
      <c r="F5" s="2">
        <v>3.9</v>
      </c>
      <c r="G5" s="2">
        <v>2.1</v>
      </c>
      <c r="H5" s="2">
        <v>7.0000000000000009</v>
      </c>
      <c r="I5" s="2">
        <v>7.6</v>
      </c>
      <c r="J5" s="2">
        <v>5.6000000000000005</v>
      </c>
      <c r="K5" s="3">
        <v>4.3</v>
      </c>
    </row>
    <row r="6" spans="2:11" x14ac:dyDescent="0.25">
      <c r="B6" s="1"/>
      <c r="C6" s="1" t="s">
        <v>166</v>
      </c>
      <c r="D6" s="2">
        <v>3.1</v>
      </c>
      <c r="E6" s="2">
        <v>4.7</v>
      </c>
      <c r="F6" s="2">
        <v>3.4000000000000004</v>
      </c>
      <c r="G6" s="2">
        <v>2.7</v>
      </c>
      <c r="H6" s="2">
        <v>9.9</v>
      </c>
      <c r="I6" s="2">
        <v>9.6</v>
      </c>
      <c r="J6" s="2">
        <v>6.2</v>
      </c>
      <c r="K6" s="3">
        <v>4.2</v>
      </c>
    </row>
    <row r="7" spans="2:11" x14ac:dyDescent="0.25">
      <c r="B7" s="1"/>
      <c r="C7" s="1" t="s">
        <v>167</v>
      </c>
      <c r="D7" s="2">
        <v>2.2999999999999998</v>
      </c>
      <c r="E7" s="2">
        <v>3.1</v>
      </c>
      <c r="F7" s="2">
        <v>2.4</v>
      </c>
      <c r="G7" s="2">
        <v>1.0999999999999999</v>
      </c>
      <c r="H7" s="2">
        <v>6.9</v>
      </c>
      <c r="I7" s="2">
        <v>7.3999999999999995</v>
      </c>
      <c r="J7" s="2">
        <v>3.9</v>
      </c>
      <c r="K7" s="3">
        <v>3.5</v>
      </c>
    </row>
    <row r="8" spans="2:11" x14ac:dyDescent="0.25">
      <c r="B8" s="1"/>
      <c r="C8" s="1" t="s">
        <v>168</v>
      </c>
      <c r="D8" s="1" t="s">
        <v>169</v>
      </c>
      <c r="E8" s="1" t="s">
        <v>170</v>
      </c>
      <c r="F8" s="1" t="s">
        <v>171</v>
      </c>
      <c r="G8" s="1" t="s">
        <v>172</v>
      </c>
      <c r="H8" s="1" t="s">
        <v>173</v>
      </c>
      <c r="I8" s="1" t="s">
        <v>104</v>
      </c>
      <c r="J8" s="1" t="s">
        <v>107</v>
      </c>
      <c r="K8" s="1" t="s">
        <v>107</v>
      </c>
    </row>
    <row r="9" spans="2:11" x14ac:dyDescent="0.25">
      <c r="B9" s="1" t="s">
        <v>174</v>
      </c>
      <c r="C9" s="1"/>
      <c r="D9" s="1"/>
      <c r="E9" s="1"/>
      <c r="F9" s="1"/>
      <c r="G9" s="1"/>
      <c r="H9" s="1"/>
      <c r="I9" s="1"/>
      <c r="J9"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168E59-E311-410B-A4AD-0BEC2A2193A1}">
  <ds:schemaRefs>
    <ds:schemaRef ds:uri="http://schemas.openxmlformats.org/package/2006/metadata/core-properties"/>
    <ds:schemaRef ds:uri="http://schemas.microsoft.com/office/2006/metadata/properties"/>
    <ds:schemaRef ds:uri="http://www.w3.org/XML/1998/namespace"/>
    <ds:schemaRef ds:uri="http://schemas.microsoft.com/sharepoint/v3"/>
    <ds:schemaRef ds:uri="http://schemas.microsoft.com/office/infopath/2007/PartnerControls"/>
    <ds:schemaRef ds:uri="b6b0a385-71c1-4ba9-b48d-f3f9140e37ea"/>
    <ds:schemaRef ds:uri="2814f50d-da92-4ebb-b3e7-78ffc71e2a52"/>
    <ds:schemaRef ds:uri="d64264fa-5603-4e4e-a2f4-32f4724a08c4"/>
    <ds:schemaRef ds:uri="http://purl.org/dc/elements/1.1/"/>
    <ds:schemaRef ds:uri="http://schemas.microsoft.com/office/2006/documentManagement/types"/>
    <ds:schemaRef ds:uri="8172f215-60fb-4aea-bce3-5824ce8231cd"/>
    <ds:schemaRef ds:uri="http://purl.org/dc/dcmitype/"/>
    <ds:schemaRef ds:uri="http://purl.org/dc/terms/"/>
  </ds:schemaRefs>
</ds:datastoreItem>
</file>

<file path=customXml/itemProps2.xml><?xml version="1.0" encoding="utf-8"?>
<ds:datastoreItem xmlns:ds="http://schemas.openxmlformats.org/officeDocument/2006/customXml" ds:itemID="{4105B294-A232-464A-A450-AF68675B9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F4CB8-5AE0-4820-8DC1-F9D4A4D1E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4</vt:i4>
      </vt:variant>
      <vt:variant>
        <vt:lpstr>Named Ranges</vt:lpstr>
      </vt:variant>
      <vt:variant>
        <vt:i4>1</vt:i4>
      </vt:variant>
    </vt:vector>
  </HeadingPairs>
  <TitlesOfParts>
    <vt:vector size="9" baseType="lpstr">
      <vt:lpstr>d. Chart 1</vt:lpstr>
      <vt:lpstr>d. Chart 2</vt:lpstr>
      <vt:lpstr>d. Chart 3</vt:lpstr>
      <vt:lpstr>d. Chart 4</vt:lpstr>
      <vt:lpstr>Chart 1</vt:lpstr>
      <vt:lpstr>Chart 2</vt:lpstr>
      <vt:lpstr>Chart 3</vt:lpstr>
      <vt:lpstr>Chart4</vt:lpstr>
      <vt:lpstr>_DLX5.USE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Pranger, Ana C</dc:creator>
  <cp:keywords/>
  <dc:description/>
  <cp:lastModifiedBy>Pranger, Ana C</cp:lastModifiedBy>
  <cp:revision/>
  <dcterms:created xsi:type="dcterms:W3CDTF">2024-01-29T19:53:31Z</dcterms:created>
  <dcterms:modified xsi:type="dcterms:W3CDTF">2024-02-06T14:35:09Z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2024-01-29T19:53:47Z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6fc5a392-fcda-4b00-8738-db58a05c2205</vt:lpwstr>
  </property>
  <property fmtid="{D5CDD505-2E9C-101B-9397-08002B2CF9AE}" pid="8" name="MSIP_Label_65269c60-0483-4c57-9e8c-3779d6900235_ContentBits">
    <vt:lpwstr>0</vt:lpwstr>
  </property>
  <property fmtid="{D5CDD505-2E9C-101B-9397-08002B2CF9AE}" pid="9" name="ContentTypeId">
    <vt:lpwstr>0x01010093E21B3133A6E54F929859EE61FFEB56</vt:lpwstr>
  </property>
  <property fmtid="{D5CDD505-2E9C-101B-9397-08002B2CF9AE}" pid="10" name="MediaServiceImageTags">
    <vt:lpwstr/>
  </property>
</Properties>
</file>