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updateLinks="never" codeName="ThisWorkbook"/>
  <xr:revisionPtr revIDLastSave="0" documentId="8_{486697A1-6364-41D5-8154-D1789A35706D}" xr6:coauthVersionLast="47" xr6:coauthVersionMax="47" xr10:uidLastSave="{00000000-0000-0000-0000-000000000000}"/>
  <bookViews>
    <workbookView xWindow="28680" yWindow="-120" windowWidth="29040" windowHeight="15990" tabRatio="730" xr2:uid="{00000000-000D-0000-FFFF-FFFF00000000}"/>
  </bookViews>
  <sheets>
    <sheet name="Chart1" sheetId="24" r:id="rId1"/>
    <sheet name="Data1" sheetId="1" r:id="rId2"/>
    <sheet name="Chart2" sheetId="22" r:id="rId3"/>
    <sheet name="Data2" sheetId="17" r:id="rId4"/>
  </sheets>
  <definedNames>
    <definedName name="_xlnm.Print_Area" localSheetId="1">Data1!$C$33:$P$37</definedName>
    <definedName name="_xlnm.Print_Area" localSheetId="3">Data2!#REF!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H1" i="1"/>
  <c r="G1" i="1"/>
  <c r="F1" i="1"/>
  <c r="E1" i="1"/>
  <c r="D1" i="1"/>
  <c r="D7" i="1"/>
  <c r="D8" i="1" s="1"/>
  <c r="E7" i="1"/>
  <c r="E8" i="1" s="1"/>
  <c r="F7" i="1"/>
  <c r="F8" i="1" s="1"/>
  <c r="G7" i="1"/>
  <c r="G8" i="1" s="1"/>
  <c r="H7" i="1"/>
  <c r="H8" i="1" s="1"/>
  <c r="I7" i="1"/>
  <c r="I8" i="1" s="1"/>
  <c r="C7" i="1"/>
  <c r="C8" i="1" s="1"/>
  <c r="C1" i="1"/>
</calcChain>
</file>

<file path=xl/sharedStrings.xml><?xml version="1.0" encoding="utf-8"?>
<sst xmlns="http://schemas.openxmlformats.org/spreadsheetml/2006/main" count="10" uniqueCount="10">
  <si>
    <t>orig_b1</t>
  </si>
  <si>
    <t>min</t>
  </si>
  <si>
    <t>max</t>
  </si>
  <si>
    <t>marginal effect</t>
  </si>
  <si>
    <t>error</t>
  </si>
  <si>
    <t>year</t>
  </si>
  <si>
    <t>Age–homeowner</t>
  </si>
  <si>
    <t>Age–renter</t>
  </si>
  <si>
    <t>Risk score–homeowner</t>
  </si>
  <si>
    <t>Risk score–renter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</si>
</sst>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7721"/>
      <color rgb="FF6F4A99"/>
      <color rgb="FF5BA73F"/>
      <color rgb="FF6DBDE1"/>
      <color rgb="FFC3362B"/>
      <color rgb="FF2B5280"/>
      <color rgb="FFFBB040"/>
      <color rgb="FF059F9F"/>
      <color rgb="FF656668"/>
      <color rgb="FF00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24569756281831E-2"/>
          <c:y val="0.16498080597068224"/>
          <c:w val="0.93819395621166768"/>
          <c:h val="0.58910546895923721"/>
        </c:manualLayout>
      </c:layout>
      <c:lineChart>
        <c:grouping val="standard"/>
        <c:varyColors val="0"/>
        <c:ser>
          <c:idx val="0"/>
          <c:order val="0"/>
          <c:tx>
            <c:strRef>
              <c:f>Data1!$A$2</c:f>
              <c:strCache>
                <c:ptCount val="1"/>
                <c:pt idx="0">
                  <c:v>orig_b1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bg2"/>
              </a:solidFill>
              <a:ln w="63500">
                <a:solidFill>
                  <a:schemeClr val="bg2"/>
                </a:solidFill>
              </a:ln>
            </c:spPr>
          </c:marker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Data1!$C$8:$I$8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0.163384</c:v>
                  </c:pt>
                  <c:pt idx="2">
                    <c:v>0.152064</c:v>
                  </c:pt>
                  <c:pt idx="3">
                    <c:v>0.15406600000000004</c:v>
                  </c:pt>
                  <c:pt idx="4">
                    <c:v>0.16215800000000002</c:v>
                  </c:pt>
                  <c:pt idx="5">
                    <c:v>0.221472</c:v>
                  </c:pt>
                  <c:pt idx="6">
                    <c:v>0.17248400000000003</c:v>
                  </c:pt>
                </c:numCache>
              </c:numRef>
            </c:plus>
            <c:minus>
              <c:numRef>
                <c:f>Data1!$C$8:$I$8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0.163384</c:v>
                  </c:pt>
                  <c:pt idx="2">
                    <c:v>0.152064</c:v>
                  </c:pt>
                  <c:pt idx="3">
                    <c:v>0.15406600000000004</c:v>
                  </c:pt>
                  <c:pt idx="4">
                    <c:v>0.16215800000000002</c:v>
                  </c:pt>
                  <c:pt idx="5">
                    <c:v>0.221472</c:v>
                  </c:pt>
                  <c:pt idx="6">
                    <c:v>0.17248400000000003</c:v>
                  </c:pt>
                </c:numCache>
              </c:numRef>
            </c:minus>
          </c:errBars>
          <c:cat>
            <c:strRef>
              <c:f>Data1!$C$1:$I$1</c:f>
              <c:strCache>
                <c:ptCount val="7"/>
                <c:pt idx="0">
                  <c:v>&lt;3.4</c:v>
                </c:pt>
                <c:pt idx="1">
                  <c:v>3.4–4.9</c:v>
                </c:pt>
                <c:pt idx="2">
                  <c:v>4.9–6.6</c:v>
                </c:pt>
                <c:pt idx="3">
                  <c:v>6.6–9.1</c:v>
                </c:pt>
                <c:pt idx="4">
                  <c:v>9.1–12.2</c:v>
                </c:pt>
                <c:pt idx="5">
                  <c:v>12.2–15</c:v>
                </c:pt>
                <c:pt idx="6">
                  <c:v>&gt;15</c:v>
                </c:pt>
              </c:strCache>
            </c:strRef>
          </c:cat>
          <c:val>
            <c:numRef>
              <c:f>Data1!$C$7:$I$7</c:f>
              <c:numCache>
                <c:formatCode>General</c:formatCode>
                <c:ptCount val="7"/>
                <c:pt idx="0">
                  <c:v>0</c:v>
                </c:pt>
                <c:pt idx="1">
                  <c:v>-0.156969</c:v>
                </c:pt>
                <c:pt idx="2">
                  <c:v>-0.122362</c:v>
                </c:pt>
                <c:pt idx="3">
                  <c:v>-0.28124899999999997</c:v>
                </c:pt>
                <c:pt idx="4">
                  <c:v>-0.26803299999999997</c:v>
                </c:pt>
                <c:pt idx="5">
                  <c:v>-0.48510399999999998</c:v>
                </c:pt>
                <c:pt idx="6">
                  <c:v>-0.341698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6-45F2-A4D6-48A950E5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0">
                    <a:latin typeface="+mj-lt"/>
                  </a:rPr>
                  <a:t>PM</a:t>
                </a:r>
                <a:r>
                  <a:rPr lang="en-US" sz="1200" b="0" baseline="0">
                    <a:latin typeface="+mj-lt"/>
                  </a:rPr>
                  <a:t>2.5 concentration, </a:t>
                </a:r>
                <a:r>
                  <a:rPr lang="en-US" sz="1200" b="0" i="0" u="none" strike="noStrike" baseline="0">
                    <a:effectLst/>
                    <a:latin typeface="+mj-lt"/>
                  </a:rPr>
                  <a:t>µg/m</a:t>
                </a:r>
                <a:r>
                  <a:rPr lang="en-US" sz="1200" b="0" i="0" u="none" strike="noStrike" baseline="30000">
                    <a:effectLst/>
                    <a:latin typeface="+mj-lt"/>
                  </a:rPr>
                  <a:t>3</a:t>
                </a:r>
                <a:endParaRPr lang="en-US" sz="1200" b="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0.42043322897890778"/>
              <c:y val="0.82019372578427696"/>
            </c:manualLayout>
          </c:layout>
          <c:overlay val="0"/>
        </c:title>
        <c:numFmt formatCode="[$-409]\'yy;@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 anchor="ctr" anchorCtr="0"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At val="-1"/>
        <c:auto val="1"/>
        <c:lblAlgn val="ctr"/>
        <c:lblOffset val="100"/>
        <c:tickLblSkip val="1"/>
        <c:noMultiLvlLbl val="1"/>
      </c:catAx>
      <c:valAx>
        <c:axId val="181673448"/>
        <c:scaling>
          <c:orientation val="minMax"/>
          <c:max val="1"/>
          <c:min val="-1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87632451159249E-2"/>
          <c:y val="0.17740812486934709"/>
          <c:w val="0.87835159020368203"/>
          <c:h val="0.57024764824750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Data2!$B$2</c:f>
              <c:strCache>
                <c:ptCount val="1"/>
                <c:pt idx="0">
                  <c:v>Risk score–homeowner</c:v>
                </c:pt>
              </c:strCache>
            </c:strRef>
          </c:tx>
          <c:spPr>
            <a:solidFill>
              <a:schemeClr val="bg2">
                <a:alpha val="75000"/>
              </a:schemeClr>
            </a:solidFill>
            <a:ln>
              <a:noFill/>
            </a:ln>
          </c:spPr>
          <c:invertIfNegative val="0"/>
          <c:cat>
            <c:numRef>
              <c:f>Data2!$A$3:$A$13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Data2!$B$3:$B$13</c:f>
              <c:numCache>
                <c:formatCode>General</c:formatCode>
                <c:ptCount val="11"/>
                <c:pt idx="0">
                  <c:v>699.85140000000001</c:v>
                </c:pt>
                <c:pt idx="1">
                  <c:v>699.83349999999996</c:v>
                </c:pt>
                <c:pt idx="2">
                  <c:v>709.03150000000005</c:v>
                </c:pt>
                <c:pt idx="3">
                  <c:v>714.6979</c:v>
                </c:pt>
                <c:pt idx="4">
                  <c:v>720.21690000000001</c:v>
                </c:pt>
                <c:pt idx="5">
                  <c:v>728.42629999999997</c:v>
                </c:pt>
                <c:pt idx="6">
                  <c:v>733.31920000000002</c:v>
                </c:pt>
                <c:pt idx="7">
                  <c:v>737.01729999999998</c:v>
                </c:pt>
                <c:pt idx="8">
                  <c:v>740.02170000000001</c:v>
                </c:pt>
                <c:pt idx="9">
                  <c:v>745.28579999999999</c:v>
                </c:pt>
                <c:pt idx="10">
                  <c:v>747.6694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B-44B9-B7D8-DB99E2405EFD}"/>
            </c:ext>
          </c:extLst>
        </c:ser>
        <c:ser>
          <c:idx val="1"/>
          <c:order val="1"/>
          <c:tx>
            <c:strRef>
              <c:f>Data2!$C$2</c:f>
              <c:strCache>
                <c:ptCount val="1"/>
                <c:pt idx="0">
                  <c:v>Risk score–renter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</c:spPr>
          <c:invertIfNegative val="0"/>
          <c:cat>
            <c:numRef>
              <c:f>Data2!$A$3:$A$13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Data2!$C$3:$C$13</c:f>
              <c:numCache>
                <c:formatCode>General</c:formatCode>
                <c:ptCount val="11"/>
                <c:pt idx="0">
                  <c:v>621.17049999999995</c:v>
                </c:pt>
                <c:pt idx="1">
                  <c:v>621.18259999999998</c:v>
                </c:pt>
                <c:pt idx="2">
                  <c:v>622.03800000000001</c:v>
                </c:pt>
                <c:pt idx="3">
                  <c:v>621.19510000000002</c:v>
                </c:pt>
                <c:pt idx="4">
                  <c:v>623.95259999999996</c:v>
                </c:pt>
                <c:pt idx="5">
                  <c:v>626.29809999999998</c:v>
                </c:pt>
                <c:pt idx="6">
                  <c:v>627.88099999999997</c:v>
                </c:pt>
                <c:pt idx="7">
                  <c:v>628.85649999999998</c:v>
                </c:pt>
                <c:pt idx="8">
                  <c:v>628.4665</c:v>
                </c:pt>
                <c:pt idx="9">
                  <c:v>633.36770000000001</c:v>
                </c:pt>
                <c:pt idx="10">
                  <c:v>635.93320000000006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B-44B9-B7D8-DB99E240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782256"/>
        <c:axId val="1083798576"/>
      </c:barChart>
      <c:lineChart>
        <c:grouping val="standard"/>
        <c:varyColors val="0"/>
        <c:ser>
          <c:idx val="2"/>
          <c:order val="2"/>
          <c:tx>
            <c:strRef>
              <c:f>Data2!$D$2</c:f>
              <c:strCache>
                <c:ptCount val="1"/>
                <c:pt idx="0">
                  <c:v>Age–homeowner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Data2!$D$3:$D$13</c:f>
              <c:numCache>
                <c:formatCode>General</c:formatCode>
                <c:ptCount val="11"/>
                <c:pt idx="0">
                  <c:v>63.483649999999997</c:v>
                </c:pt>
                <c:pt idx="1">
                  <c:v>63.157499999999999</c:v>
                </c:pt>
                <c:pt idx="2">
                  <c:v>62.865400000000001</c:v>
                </c:pt>
                <c:pt idx="3">
                  <c:v>62.563519999999997</c:v>
                </c:pt>
                <c:pt idx="4">
                  <c:v>62.211030000000001</c:v>
                </c:pt>
                <c:pt idx="5">
                  <c:v>61.632440000000003</c:v>
                </c:pt>
                <c:pt idx="6">
                  <c:v>60.890689999999999</c:v>
                </c:pt>
                <c:pt idx="7">
                  <c:v>59.993600000000001</c:v>
                </c:pt>
                <c:pt idx="8">
                  <c:v>58.9754</c:v>
                </c:pt>
                <c:pt idx="9">
                  <c:v>58.048569999999998</c:v>
                </c:pt>
                <c:pt idx="10">
                  <c:v>57.155140000000003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3B-44B9-B7D8-DB99E2405EFD}"/>
            </c:ext>
          </c:extLst>
        </c:ser>
        <c:ser>
          <c:idx val="3"/>
          <c:order val="3"/>
          <c:tx>
            <c:strRef>
              <c:f>Data2!$E$2</c:f>
              <c:strCache>
                <c:ptCount val="1"/>
                <c:pt idx="0">
                  <c:v>Age–renter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Data2!$E$3:$E$13</c:f>
              <c:numCache>
                <c:formatCode>General</c:formatCode>
                <c:ptCount val="11"/>
                <c:pt idx="0">
                  <c:v>56.59019</c:v>
                </c:pt>
                <c:pt idx="1">
                  <c:v>55.282429999999998</c:v>
                </c:pt>
                <c:pt idx="2">
                  <c:v>53.933720000000001</c:v>
                </c:pt>
                <c:pt idx="3">
                  <c:v>52.470019999999998</c:v>
                </c:pt>
                <c:pt idx="4">
                  <c:v>49.977550000000001</c:v>
                </c:pt>
                <c:pt idx="5">
                  <c:v>48.096640000000001</c:v>
                </c:pt>
                <c:pt idx="6">
                  <c:v>47.008139999999997</c:v>
                </c:pt>
                <c:pt idx="7">
                  <c:v>46.043010000000002</c:v>
                </c:pt>
                <c:pt idx="8">
                  <c:v>45.48386</c:v>
                </c:pt>
                <c:pt idx="9">
                  <c:v>44.85868</c:v>
                </c:pt>
                <c:pt idx="10">
                  <c:v>44.28002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3B-44B9-B7D8-DB99E240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08248"/>
        <c:axId val="471202760"/>
      </c:lineChart>
      <c:catAx>
        <c:axId val="471208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noFill/>
              </a:defRPr>
            </a:pPr>
            <a:endParaRPr lang="en-US"/>
          </a:p>
        </c:txPr>
        <c:crossAx val="471202760"/>
        <c:crosses val="autoZero"/>
        <c:auto val="1"/>
        <c:lblAlgn val="ctr"/>
        <c:lblOffset val="100"/>
        <c:noMultiLvlLbl val="0"/>
      </c:catAx>
      <c:valAx>
        <c:axId val="471202760"/>
        <c:scaling>
          <c:orientation val="minMax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8248"/>
        <c:crosses val="autoZero"/>
        <c:crossBetween val="between"/>
        <c:majorUnit val="10"/>
      </c:valAx>
      <c:valAx>
        <c:axId val="1083798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83782256"/>
        <c:crosses val="max"/>
        <c:crossBetween val="between"/>
      </c:valAx>
      <c:catAx>
        <c:axId val="108378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37985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13448018596471831"/>
          <c:y val="0.11250635263512415"/>
          <c:w val="0.74005449419123526"/>
          <c:h val="0.11115899008199197"/>
        </c:manualLayout>
      </c:layout>
      <c:overlay val="1"/>
      <c:txPr>
        <a:bodyPr/>
        <a:lstStyle/>
        <a:p>
          <a:pPr>
            <a:defRPr sz="1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kern="8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2"/>
  <sheetViews>
    <sheetView tabSelected="1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workbookViewId="0"/>
  </sheetViews>
  <pageMargins left="0.25" right="0.25" top="0.25" bottom="2.25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40105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0.06052</cdr:x>
      <cdr:y>0.45897</cdr:y>
    </cdr:from>
    <cdr:to>
      <cdr:x>0.96185</cdr:x>
      <cdr:y>0.45918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00E0484D-430F-197E-0461-DB9B36E562D0}"/>
            </a:ext>
          </a:extLst>
        </cdr:cNvPr>
        <cdr:cNvCxnSpPr/>
      </cdr:nvCxnSpPr>
      <cdr:spPr>
        <a:xfrm xmlns:a="http://schemas.openxmlformats.org/drawingml/2006/main">
          <a:off x="574116" y="2570532"/>
          <a:ext cx="8550834" cy="121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0.01673</cdr:x>
      <cdr:y>0</cdr:y>
    </cdr:from>
    <cdr:to>
      <cdr:x>0.98324</cdr:x>
      <cdr:y>0.09682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8750" y="0"/>
          <a:ext cx="9169150" cy="542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Higher concentrations of PM2.5 pollution notably depress rents 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0.01672</cdr:x>
      <cdr:y>0.09678</cdr:y>
    </cdr:from>
    <cdr:to>
      <cdr:x>0.28825</cdr:x>
      <cdr:y>0.14615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58654" y="542051"/>
          <a:ext cx="2575978" cy="276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Change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rent (percent)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0.00602</cdr:x>
      <cdr:y>0.88804</cdr:y>
    </cdr:from>
    <cdr:to>
      <cdr:x>0.98783</cdr:x>
      <cdr:y>0.96179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7150" y="4982104"/>
          <a:ext cx="9323704" cy="413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PM2.5 pollutants are less than 2.5 micrometers in diameter. µg/m</a:t>
          </a:r>
          <a:r>
            <a:rPr lang="en-US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refers to an ambient concentration in terms of micrograms per cubic meter. Confidence bands are shown.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Environmental Protection Agency Air Quality System; Las Vegas Realtors' Multiple Listing Service data.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0.7205</cdr:x>
      <cdr:y>0.96769</cdr:y>
    </cdr:from>
    <cdr:to>
      <cdr:x>1</cdr:x>
      <cdr:y>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606968" y="5161658"/>
          <a:ext cx="2563009" cy="172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0.75426</cdr:x>
      <cdr:y>0.95929</cdr:y>
    </cdr:from>
    <cdr:to>
      <cdr:x>1</cdr:x>
      <cdr:y>0.99838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7162800" y="5162550"/>
          <a:ext cx="2333625" cy="2103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>
            <a:effectLst/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0.01941</cdr:x>
      <cdr:y>0</cdr:y>
    </cdr:from>
    <cdr:to>
      <cdr:x>0.98118</cdr:x>
      <cdr:y>0.10225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84151" y="0"/>
          <a:ext cx="9124206" cy="549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Age gap between homeowners, renters grew in Las Vegas from 2009 to 2019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0.02006</cdr:x>
      <cdr:y>0.10973</cdr:y>
    </cdr:from>
    <cdr:to>
      <cdr:x>0.309</cdr:x>
      <cdr:y>0.14432</cdr:y>
    </cdr:to>
    <cdr:sp macro="" textlink="">
      <cdr:nvSpPr>
        <cdr:cNvPr id="9" name="TextBox 4"/>
        <cdr:cNvSpPr txBox="1"/>
      </cdr:nvSpPr>
      <cdr:spPr>
        <a:xfrm xmlns:a="http://schemas.openxmlformats.org/drawingml/2006/main">
          <a:off x="190500" y="590550"/>
          <a:ext cx="2743895" cy="186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kern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Age</a:t>
          </a:r>
        </a:p>
      </cdr:txBody>
    </cdr:sp>
  </cdr:relSizeAnchor>
  <cdr:relSizeAnchor xmlns:cdr="http://schemas.openxmlformats.org/drawingml/2006/chartDrawing">
    <cdr:from>
      <cdr:x>0.00401</cdr:x>
      <cdr:y>0.8227</cdr:y>
    </cdr:from>
    <cdr:to>
      <cdr:x>1</cdr:x>
      <cdr:y>0.97991</cdr:y>
    </cdr:to>
    <cdr:sp macro="" textlink="">
      <cdr:nvSpPr>
        <cdr:cNvPr id="10" name="TextBox 5">
          <a:extLst xmlns:a="http://schemas.openxmlformats.org/drawingml/2006/main">
            <a:ext uri="{FF2B5EF4-FFF2-40B4-BE49-F238E27FC236}">
              <a16:creationId xmlns:a16="http://schemas.microsoft.com/office/drawing/2014/main" id="{9C0108BA-250E-1747-3C4B-95A6E3AA2839}"/>
            </a:ext>
          </a:extLst>
        </cdr:cNvPr>
        <cdr:cNvSpPr txBox="1"/>
      </cdr:nvSpPr>
      <cdr:spPr>
        <a:xfrm xmlns:a="http://schemas.openxmlformats.org/drawingml/2006/main">
          <a:off x="38042" y="4419600"/>
          <a:ext cx="9448858" cy="844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Demographic characteristics of households are measured using the Federal Reserve Bank of New York (FRBNY) Consumer Credit Panel/Equifax data (CCP). The CCP is an anonymous random sample of Equifax credit report data, with risk score (often called credit score) referring to Equifax Risk Score. Consumers with a positive mortgage balance are defined as homeowners, and renters living at the same address for over three years are excluded to avoid counting homeowners with a zero-mortgage balance.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FRBNY Consumer Credit Panel/Equifax Data; Las Vegas Realtors' Multiple Listing Service data.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0.88664</cdr:x>
      <cdr:y>0.10028</cdr:y>
    </cdr:from>
    <cdr:to>
      <cdr:x>0.98594</cdr:x>
      <cdr:y>0.19055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1AD492-1391-8D96-14FB-784D99C37587}"/>
            </a:ext>
          </a:extLst>
        </cdr:cNvPr>
        <cdr:cNvSpPr txBox="1"/>
      </cdr:nvSpPr>
      <cdr:spPr>
        <a:xfrm xmlns:a="http://schemas.openxmlformats.org/drawingml/2006/main">
          <a:off x="8411459" y="538713"/>
          <a:ext cx="942049" cy="484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/>
            <a:t>Risk score</a:t>
          </a:r>
        </a:p>
      </cdr:txBody>
    </cdr:sp>
  </cdr:relSizeAnchor>
  <cdr:relSizeAnchor xmlns:cdr="http://schemas.openxmlformats.org/drawingml/2006/chartDrawing">
    <cdr:from>
      <cdr:x>0.04413</cdr:x>
      <cdr:y>0.76106</cdr:y>
    </cdr:from>
    <cdr:to>
      <cdr:x>0.14845</cdr:x>
      <cdr:y>0.85487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891DE0F-02EF-389F-EF2B-8765BB5A68C1}"/>
            </a:ext>
          </a:extLst>
        </cdr:cNvPr>
        <cdr:cNvSpPr txBox="1"/>
      </cdr:nvSpPr>
      <cdr:spPr>
        <a:xfrm xmlns:a="http://schemas.openxmlformats.org/drawingml/2006/main">
          <a:off x="419100" y="4095750"/>
          <a:ext cx="990644" cy="504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2009</a:t>
          </a:r>
        </a:p>
      </cdr:txBody>
    </cdr:sp>
  </cdr:relSizeAnchor>
  <cdr:relSizeAnchor xmlns:cdr="http://schemas.openxmlformats.org/drawingml/2006/chartDrawing">
    <cdr:from>
      <cdr:x>0.12136</cdr:x>
      <cdr:y>0.75752</cdr:y>
    </cdr:from>
    <cdr:to>
      <cdr:x>0.22701</cdr:x>
      <cdr:y>0.85546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1152526" y="4076700"/>
          <a:ext cx="1003258" cy="52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2010</a:t>
          </a:r>
        </a:p>
      </cdr:txBody>
    </cdr:sp>
  </cdr:relSizeAnchor>
  <cdr:relSizeAnchor xmlns:cdr="http://schemas.openxmlformats.org/drawingml/2006/chartDrawing">
    <cdr:from>
      <cdr:x>0.1996</cdr:x>
      <cdr:y>0.75398</cdr:y>
    </cdr:from>
    <cdr:to>
      <cdr:x>0.30525</cdr:x>
      <cdr:y>0.85546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1895475" y="4057650"/>
          <a:ext cx="1003309" cy="546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2011</a:t>
          </a:r>
        </a:p>
      </cdr:txBody>
    </cdr:sp>
  </cdr:relSizeAnchor>
  <cdr:relSizeAnchor xmlns:cdr="http://schemas.openxmlformats.org/drawingml/2006/chartDrawing">
    <cdr:from>
      <cdr:x>0.29121</cdr:x>
      <cdr:y>0.75929</cdr:y>
    </cdr:from>
    <cdr:to>
      <cdr:x>0.38549</cdr:x>
      <cdr:y>0.85369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2765454" y="4086226"/>
          <a:ext cx="895323" cy="508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2012</a:t>
          </a:r>
        </a:p>
      </cdr:txBody>
    </cdr:sp>
  </cdr:relSizeAnchor>
  <cdr:relSizeAnchor xmlns:cdr="http://schemas.openxmlformats.org/drawingml/2006/chartDrawing">
    <cdr:from>
      <cdr:x>0.36209</cdr:x>
      <cdr:y>0.76106</cdr:y>
    </cdr:from>
    <cdr:to>
      <cdr:x>0.46372</cdr:x>
      <cdr:y>0.85723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3438525" y="4095751"/>
          <a:ext cx="965157" cy="517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2013</a:t>
          </a:r>
        </a:p>
      </cdr:txBody>
    </cdr:sp>
  </cdr:relSizeAnchor>
  <cdr:relSizeAnchor xmlns:cdr="http://schemas.openxmlformats.org/drawingml/2006/chartDrawing">
    <cdr:from>
      <cdr:x>0.44734</cdr:x>
      <cdr:y>0.76106</cdr:y>
    </cdr:from>
    <cdr:to>
      <cdr:x>0.54397</cdr:x>
      <cdr:y>0.85546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4248150" y="4095750"/>
          <a:ext cx="917620" cy="508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2014</a:t>
          </a:r>
        </a:p>
      </cdr:txBody>
    </cdr:sp>
  </cdr:relSizeAnchor>
  <cdr:relSizeAnchor xmlns:cdr="http://schemas.openxmlformats.org/drawingml/2006/chartDrawing">
    <cdr:from>
      <cdr:x>0.52792</cdr:x>
      <cdr:y>0.76283</cdr:y>
    </cdr:from>
    <cdr:to>
      <cdr:x>0.6222</cdr:x>
      <cdr:y>0.85369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5013353" y="4105276"/>
          <a:ext cx="895323" cy="488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2015</a:t>
          </a:r>
        </a:p>
      </cdr:txBody>
    </cdr:sp>
  </cdr:relSizeAnchor>
  <cdr:relSizeAnchor xmlns:cdr="http://schemas.openxmlformats.org/drawingml/2006/chartDrawing">
    <cdr:from>
      <cdr:x>0.60615</cdr:x>
      <cdr:y>0.76106</cdr:y>
    </cdr:from>
    <cdr:to>
      <cdr:x>0.70043</cdr:x>
      <cdr:y>0.85369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5756258" y="4095750"/>
          <a:ext cx="895323" cy="498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2016</a:t>
          </a:r>
        </a:p>
      </cdr:txBody>
    </cdr:sp>
  </cdr:relSizeAnchor>
  <cdr:relSizeAnchor xmlns:cdr="http://schemas.openxmlformats.org/drawingml/2006/chartDrawing">
    <cdr:from>
      <cdr:x>0.6874</cdr:x>
      <cdr:y>0.76283</cdr:y>
    </cdr:from>
    <cdr:to>
      <cdr:x>0.78168</cdr:x>
      <cdr:y>0.85369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6527843" y="4105276"/>
          <a:ext cx="895322" cy="488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2017</a:t>
          </a:r>
        </a:p>
      </cdr:txBody>
    </cdr:sp>
  </cdr:relSizeAnchor>
  <cdr:relSizeAnchor xmlns:cdr="http://schemas.openxmlformats.org/drawingml/2006/chartDrawing">
    <cdr:from>
      <cdr:x>0.76563</cdr:x>
      <cdr:y>0.76637</cdr:y>
    </cdr:from>
    <cdr:to>
      <cdr:x>0.85991</cdr:x>
      <cdr:y>0.85369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7270748" y="4124326"/>
          <a:ext cx="895323" cy="469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2018</a:t>
          </a:r>
        </a:p>
      </cdr:txBody>
    </cdr:sp>
  </cdr:relSizeAnchor>
  <cdr:relSizeAnchor xmlns:cdr="http://schemas.openxmlformats.org/drawingml/2006/chartDrawing">
    <cdr:from>
      <cdr:x>0.84487</cdr:x>
      <cdr:y>0.76637</cdr:y>
    </cdr:from>
    <cdr:to>
      <cdr:x>0.93915</cdr:x>
      <cdr:y>0.85723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91E298DA-3759-3D2E-836A-FF00FDF974DA}"/>
            </a:ext>
          </a:extLst>
        </cdr:cNvPr>
        <cdr:cNvSpPr txBox="1"/>
      </cdr:nvSpPr>
      <cdr:spPr>
        <a:xfrm xmlns:a="http://schemas.openxmlformats.org/drawingml/2006/main">
          <a:off x="8023245" y="4124325"/>
          <a:ext cx="895323" cy="488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2019</a:t>
          </a:r>
        </a:p>
      </cdr:txBody>
    </cdr:sp>
  </cdr:relSizeAnchor>
  <cdr:relSizeAnchor xmlns:cdr="http://schemas.openxmlformats.org/drawingml/2006/chartDrawing">
    <cdr:from>
      <cdr:x>0.23829</cdr:x>
      <cdr:y>0.19587</cdr:y>
    </cdr:from>
    <cdr:to>
      <cdr:x>0.29525</cdr:x>
      <cdr:y>0.19622</cdr:y>
    </cdr:to>
    <cdr:cxnSp macro="">
      <cdr:nvCxnSpPr>
        <cdr:cNvPr id="19" name="Straight Arrow Connector 18">
          <a:extLst xmlns:a="http://schemas.openxmlformats.org/drawingml/2006/main">
            <a:ext uri="{FF2B5EF4-FFF2-40B4-BE49-F238E27FC236}">
              <a16:creationId xmlns:a16="http://schemas.microsoft.com/office/drawing/2014/main" id="{AB768157-81FF-6FFC-0F36-2A47FE4AB1B7}"/>
            </a:ext>
          </a:extLst>
        </cdr:cNvPr>
        <cdr:cNvCxnSpPr/>
      </cdr:nvCxnSpPr>
      <cdr:spPr>
        <a:xfrm xmlns:a="http://schemas.openxmlformats.org/drawingml/2006/main" flipV="1">
          <a:off x="2260600" y="1052233"/>
          <a:ext cx="540407" cy="186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0.44537</cdr:x>
      <cdr:y>0.19351</cdr:y>
    </cdr:from>
    <cdr:to>
      <cdr:x>0.50756</cdr:x>
      <cdr:y>0.19351</cdr:y>
    </cdr:to>
    <cdr:cxnSp macro="">
      <cdr:nvCxnSpPr>
        <cdr:cNvPr id="21" name="Straight Arrow Connector 20">
          <a:extLst xmlns:a="http://schemas.openxmlformats.org/drawingml/2006/main">
            <a:ext uri="{FF2B5EF4-FFF2-40B4-BE49-F238E27FC236}">
              <a16:creationId xmlns:a16="http://schemas.microsoft.com/office/drawing/2014/main" id="{E43AB1AD-7AB9-D724-3E85-2F6571C5EDCA}"/>
            </a:ext>
          </a:extLst>
        </cdr:cNvPr>
        <cdr:cNvCxnSpPr/>
      </cdr:nvCxnSpPr>
      <cdr:spPr>
        <a:xfrm xmlns:a="http://schemas.openxmlformats.org/drawingml/2006/main">
          <a:off x="4225148" y="1039544"/>
          <a:ext cx="58999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0.62857</cdr:x>
      <cdr:y>0.19622</cdr:y>
    </cdr:from>
    <cdr:to>
      <cdr:x>0.6921</cdr:x>
      <cdr:y>0.19646</cdr:y>
    </cdr:to>
    <cdr:cxnSp macro="">
      <cdr:nvCxnSpPr>
        <cdr:cNvPr id="24" name="Straight Arrow Connector 23">
          <a:extLst xmlns:a="http://schemas.openxmlformats.org/drawingml/2006/main">
            <a:ext uri="{FF2B5EF4-FFF2-40B4-BE49-F238E27FC236}">
              <a16:creationId xmlns:a16="http://schemas.microsoft.com/office/drawing/2014/main" id="{3AD4CFBD-7A29-5EA6-617A-47797439ECFF}"/>
            </a:ext>
          </a:extLst>
        </cdr:cNvPr>
        <cdr:cNvCxnSpPr/>
      </cdr:nvCxnSpPr>
      <cdr:spPr>
        <a:xfrm xmlns:a="http://schemas.openxmlformats.org/drawingml/2006/main" flipH="1">
          <a:off x="5963173" y="1054100"/>
          <a:ext cx="602727" cy="13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B0F0"/>
          </a:solidFill>
          <a:tailEnd type="triangle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0.78202</cdr:x>
      <cdr:y>0.1974</cdr:y>
    </cdr:from>
    <cdr:to>
      <cdr:x>0.84605</cdr:x>
      <cdr:y>0.19764</cdr:y>
    </cdr:to>
    <cdr:cxnSp macro="">
      <cdr:nvCxnSpPr>
        <cdr:cNvPr id="29" name="Straight Arrow Connector 28">
          <a:extLst xmlns:a="http://schemas.openxmlformats.org/drawingml/2006/main">
            <a:ext uri="{FF2B5EF4-FFF2-40B4-BE49-F238E27FC236}">
              <a16:creationId xmlns:a16="http://schemas.microsoft.com/office/drawing/2014/main" id="{7E5C8EC7-C182-BC36-487A-A169B5D70F45}"/>
            </a:ext>
          </a:extLst>
        </cdr:cNvPr>
        <cdr:cNvCxnSpPr/>
      </cdr:nvCxnSpPr>
      <cdr:spPr>
        <a:xfrm xmlns:a="http://schemas.openxmlformats.org/drawingml/2006/main" flipH="1">
          <a:off x="7418902" y="1060450"/>
          <a:ext cx="607498" cy="130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Dallasfed.org-Charts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8"/>
  <sheetViews>
    <sheetView workbookViewId="0">
      <selection activeCell="I1" sqref="I1"/>
    </sheetView>
  </sheetViews>
  <sheetFormatPr defaultColWidth="9.25" defaultRowHeight="12.5" x14ac:dyDescent="0.25"/>
  <cols>
    <col min="1" max="1" width="11.33203125" style="1" bestFit="1" customWidth="1"/>
    <col min="2" max="2" width="11.33203125" style="1" customWidth="1"/>
    <col min="3" max="3" width="10.25" style="1" customWidth="1"/>
    <col min="4" max="15" width="9.25" style="1" customWidth="1"/>
    <col min="16" max="16384" width="9.25" style="1"/>
  </cols>
  <sheetData>
    <row r="1" spans="1:9" ht="14" x14ac:dyDescent="0.25">
      <c r="A1" s="2"/>
      <c r="B1" s="2"/>
      <c r="C1" s="2" t="str">
        <f>"&lt;3.4"</f>
        <v>&lt;3.4</v>
      </c>
      <c r="D1" s="2" t="str">
        <f>"3.4–4.9"</f>
        <v>3.4–4.9</v>
      </c>
      <c r="E1" s="2" t="str">
        <f>"4.9–6.6"</f>
        <v>4.9–6.6</v>
      </c>
      <c r="F1" s="2" t="str">
        <f>"6.6–9.1"</f>
        <v>6.6–9.1</v>
      </c>
      <c r="G1" s="2" t="str">
        <f>"9.1–12.2"</f>
        <v>9.1–12.2</v>
      </c>
      <c r="H1" s="2" t="str">
        <f>"12.2–15"</f>
        <v>12.2–15</v>
      </c>
      <c r="I1" s="2" t="str">
        <f>"&gt;15"</f>
        <v>&gt;15</v>
      </c>
    </row>
    <row r="2" spans="1:9" ht="14" x14ac:dyDescent="0.25">
      <c r="A2" s="2" t="s">
        <v>0</v>
      </c>
      <c r="B2" s="2"/>
      <c r="C2" s="2">
        <v>0</v>
      </c>
      <c r="D2" s="2">
        <v>-1.5696900000000001E-3</v>
      </c>
      <c r="E2" s="2">
        <v>-1.2236199999999999E-3</v>
      </c>
      <c r="F2" s="2">
        <v>-2.81249E-3</v>
      </c>
      <c r="G2" s="2">
        <v>-2.6803299999999999E-3</v>
      </c>
      <c r="H2" s="2">
        <v>-4.85104E-3</v>
      </c>
      <c r="I2" s="2">
        <v>-3.41698E-3</v>
      </c>
    </row>
    <row r="3" spans="1:9" ht="14" x14ac:dyDescent="0.3">
      <c r="A3" s="2" t="s">
        <v>1</v>
      </c>
      <c r="B3" s="2"/>
      <c r="C3" s="2">
        <v>0</v>
      </c>
      <c r="D3">
        <v>-3.20353E-3</v>
      </c>
      <c r="E3">
        <v>-2.7442600000000001E-3</v>
      </c>
      <c r="F3">
        <v>-4.3531500000000001E-3</v>
      </c>
      <c r="G3">
        <v>-4.3019099999999999E-3</v>
      </c>
      <c r="H3">
        <v>-7.0657599999999999E-3</v>
      </c>
      <c r="I3">
        <v>-5.1418200000000001E-3</v>
      </c>
    </row>
    <row r="4" spans="1:9" ht="14" x14ac:dyDescent="0.3">
      <c r="A4" t="s">
        <v>2</v>
      </c>
      <c r="B4"/>
      <c r="C4" s="2">
        <v>0</v>
      </c>
      <c r="D4">
        <v>6.4149999999999797E-5</v>
      </c>
      <c r="E4">
        <v>2.9702000000000005E-4</v>
      </c>
      <c r="F4">
        <v>-1.2718300000000001E-3</v>
      </c>
      <c r="G4">
        <v>-1.0587499999999998E-3</v>
      </c>
      <c r="H4">
        <v>-2.6363200000000002E-3</v>
      </c>
      <c r="I4">
        <v>-1.69214E-3</v>
      </c>
    </row>
    <row r="7" spans="1:9" x14ac:dyDescent="0.25">
      <c r="A7" s="1" t="s">
        <v>3</v>
      </c>
      <c r="C7" s="1">
        <f>C2*100</f>
        <v>0</v>
      </c>
      <c r="D7" s="1">
        <f t="shared" ref="D7:I7" si="0">D2*100</f>
        <v>-0.156969</v>
      </c>
      <c r="E7" s="1">
        <f t="shared" si="0"/>
        <v>-0.122362</v>
      </c>
      <c r="F7" s="1">
        <f t="shared" si="0"/>
        <v>-0.28124899999999997</v>
      </c>
      <c r="G7" s="1">
        <f t="shared" si="0"/>
        <v>-0.26803299999999997</v>
      </c>
      <c r="H7" s="1">
        <f t="shared" si="0"/>
        <v>-0.48510399999999998</v>
      </c>
      <c r="I7" s="1">
        <f t="shared" si="0"/>
        <v>-0.341698</v>
      </c>
    </row>
    <row r="8" spans="1:9" x14ac:dyDescent="0.25">
      <c r="A8" s="1" t="s">
        <v>4</v>
      </c>
      <c r="C8" s="1">
        <f>-1*((C3*100)-C$7)</f>
        <v>0</v>
      </c>
      <c r="D8" s="1">
        <f t="shared" ref="D8:I8" si="1">-1*((D3*100)-D$7)</f>
        <v>0.163384</v>
      </c>
      <c r="E8" s="1">
        <f t="shared" si="1"/>
        <v>0.152064</v>
      </c>
      <c r="F8" s="1">
        <f t="shared" si="1"/>
        <v>0.15406600000000004</v>
      </c>
      <c r="G8" s="1">
        <f t="shared" si="1"/>
        <v>0.16215800000000002</v>
      </c>
      <c r="H8" s="1">
        <f t="shared" si="1"/>
        <v>0.221472</v>
      </c>
      <c r="I8" s="1">
        <f t="shared" si="1"/>
        <v>0.17248400000000003</v>
      </c>
    </row>
  </sheetData>
  <pageMargins left="0.7" right="0.7" top="0.75" bottom="0.75" header="0.3" footer="0.3"/>
  <pageSetup scale="6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2:E13"/>
  <sheetViews>
    <sheetView workbookViewId="0">
      <selection activeCell="C3" sqref="C3"/>
    </sheetView>
  </sheetViews>
  <sheetFormatPr defaultRowHeight="14" x14ac:dyDescent="0.3"/>
  <sheetData>
    <row r="2" spans="1:5" x14ac:dyDescent="0.3">
      <c r="A2" t="s">
        <v>5</v>
      </c>
      <c r="B2" t="s">
        <v>8</v>
      </c>
      <c r="C2" t="s">
        <v>9</v>
      </c>
      <c r="D2" t="s">
        <v>6</v>
      </c>
      <c r="E2" t="s">
        <v>7</v>
      </c>
    </row>
    <row r="3" spans="1:5" x14ac:dyDescent="0.3">
      <c r="A3" s="3">
        <v>2009</v>
      </c>
      <c r="B3" s="3">
        <v>699.85140000000001</v>
      </c>
      <c r="C3" s="3">
        <v>621.17049999999995</v>
      </c>
      <c r="D3" s="3">
        <v>63.483649999999997</v>
      </c>
      <c r="E3" s="3">
        <v>56.59019</v>
      </c>
    </row>
    <row r="4" spans="1:5" x14ac:dyDescent="0.3">
      <c r="A4" s="3">
        <v>2010</v>
      </c>
      <c r="B4" s="3">
        <v>699.83349999999996</v>
      </c>
      <c r="C4" s="3">
        <v>621.18259999999998</v>
      </c>
      <c r="D4" s="3">
        <v>63.157499999999999</v>
      </c>
      <c r="E4" s="3">
        <v>55.282429999999998</v>
      </c>
    </row>
    <row r="5" spans="1:5" x14ac:dyDescent="0.3">
      <c r="A5" s="3">
        <v>2011</v>
      </c>
      <c r="B5" s="3">
        <v>709.03150000000005</v>
      </c>
      <c r="C5" s="3">
        <v>622.03800000000001</v>
      </c>
      <c r="D5" s="3">
        <v>62.865400000000001</v>
      </c>
      <c r="E5" s="3">
        <v>53.933720000000001</v>
      </c>
    </row>
    <row r="6" spans="1:5" x14ac:dyDescent="0.3">
      <c r="A6" s="3">
        <v>2012</v>
      </c>
      <c r="B6" s="3">
        <v>714.6979</v>
      </c>
      <c r="C6" s="3">
        <v>621.19510000000002</v>
      </c>
      <c r="D6" s="3">
        <v>62.563519999999997</v>
      </c>
      <c r="E6" s="3">
        <v>52.470019999999998</v>
      </c>
    </row>
    <row r="7" spans="1:5" x14ac:dyDescent="0.3">
      <c r="A7" s="3">
        <v>2013</v>
      </c>
      <c r="B7" s="3">
        <v>720.21690000000001</v>
      </c>
      <c r="C7" s="3">
        <v>623.95259999999996</v>
      </c>
      <c r="D7" s="3">
        <v>62.211030000000001</v>
      </c>
      <c r="E7" s="3">
        <v>49.977550000000001</v>
      </c>
    </row>
    <row r="8" spans="1:5" x14ac:dyDescent="0.3">
      <c r="A8" s="3">
        <v>2014</v>
      </c>
      <c r="B8" s="3">
        <v>728.42629999999997</v>
      </c>
      <c r="C8" s="3">
        <v>626.29809999999998</v>
      </c>
      <c r="D8" s="3">
        <v>61.632440000000003</v>
      </c>
      <c r="E8" s="3">
        <v>48.096640000000001</v>
      </c>
    </row>
    <row r="9" spans="1:5" x14ac:dyDescent="0.3">
      <c r="A9" s="3">
        <v>2015</v>
      </c>
      <c r="B9" s="3">
        <v>733.31920000000002</v>
      </c>
      <c r="C9" s="3">
        <v>627.88099999999997</v>
      </c>
      <c r="D9" s="3">
        <v>60.890689999999999</v>
      </c>
      <c r="E9" s="3">
        <v>47.008139999999997</v>
      </c>
    </row>
    <row r="10" spans="1:5" x14ac:dyDescent="0.3">
      <c r="A10" s="3">
        <v>2016</v>
      </c>
      <c r="B10" s="3">
        <v>737.01729999999998</v>
      </c>
      <c r="C10" s="3">
        <v>628.85649999999998</v>
      </c>
      <c r="D10" s="3">
        <v>59.993600000000001</v>
      </c>
      <c r="E10" s="3">
        <v>46.043010000000002</v>
      </c>
    </row>
    <row r="11" spans="1:5" x14ac:dyDescent="0.3">
      <c r="A11" s="3">
        <v>2017</v>
      </c>
      <c r="B11" s="3">
        <v>740.02170000000001</v>
      </c>
      <c r="C11" s="3">
        <v>628.4665</v>
      </c>
      <c r="D11" s="3">
        <v>58.9754</v>
      </c>
      <c r="E11" s="3">
        <v>45.48386</v>
      </c>
    </row>
    <row r="12" spans="1:5" x14ac:dyDescent="0.3">
      <c r="A12" s="3">
        <v>2018</v>
      </c>
      <c r="B12" s="3">
        <v>745.28579999999999</v>
      </c>
      <c r="C12" s="3">
        <v>633.36770000000001</v>
      </c>
      <c r="D12" s="3">
        <v>58.048569999999998</v>
      </c>
      <c r="E12" s="3">
        <v>44.85868</v>
      </c>
    </row>
    <row r="13" spans="1:5" x14ac:dyDescent="0.3">
      <c r="A13" s="3">
        <v>2019</v>
      </c>
      <c r="B13" s="3">
        <v>747.6694</v>
      </c>
      <c r="C13" s="3">
        <v>635.93320000000006</v>
      </c>
      <c r="D13" s="3">
        <v>57.155140000000003</v>
      </c>
      <c r="E13" s="3">
        <v>44.28002</v>
      </c>
    </row>
  </sheetData>
  <pageMargins left="0.25" right="0.25" top="0.25" bottom="0.2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Data1</vt:lpstr>
      <vt:lpstr>Data2</vt:lpstr>
      <vt:lpstr>Chart1</vt:lpstr>
      <vt:lpstr>Chart2</vt:lpstr>
      <vt:lpstr>Data1!Print_Area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2024-08-21T15:58:59Z</dcterms:created>
  <dcterms:modified xsi:type="dcterms:W3CDTF">2024-08-21T20:41:12Z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2024-08-21T15:59:13Z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45196dd5-20af-4b37-aa7c-439aee780bfb</vt:lpwstr>
  </property>
  <property fmtid="{D5CDD505-2E9C-101B-9397-08002B2CF9AE}" pid="8" name="MSIP_Label_65269c60-0483-4c57-9e8c-3779d6900235_ContentBits">
    <vt:lpwstr>0</vt:lpwstr>
  </property>
</Properties>
</file>