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3.xml" ContentType="application/vnd.openxmlformats-officedocument.spreadsheetml.chart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frbprod1.sharepoint.com/sites/11K-CO/ExternalComm/Pubs/DFE/2026/4Q Oct.-Dec/0310_Smith_TariffImpactx/"/>
    </mc:Choice>
  </mc:AlternateContent>
  <xr:revisionPtr revIDLastSave="3" documentId="8_{D43D32F7-6F5C-4F16-B93D-612E5F3B4FA7}" xr6:coauthVersionLast="47" xr6:coauthVersionMax="47" xr10:uidLastSave="{DCA34C78-4BBD-4A73-9938-6FCB61EAB939}"/>
  <bookViews>
    <workbookView xWindow="28680" yWindow="-120" windowWidth="29040" windowHeight="17520" tabRatio="829" activeTab="6" xr2:uid="{53AC2187-ED37-44FB-98CF-5045818CC408}"/>
  </bookViews>
  <sheets>
    <sheet name="Chart1" sheetId="29" r:id="rId1"/>
    <sheet name="Chart_1_data" sheetId="27" r:id="rId2"/>
    <sheet name="Chart2" sheetId="21" r:id="rId3"/>
    <sheet name="Chart_2_data" sheetId="20" r:id="rId4"/>
    <sheet name="Table_1" sheetId="30" r:id="rId5"/>
    <sheet name="Table_1_data" sheetId="32" r:id="rId6"/>
    <sheet name="Chart3" sheetId="31" r:id="rId7"/>
    <sheet name="Chart_3_data" sheetId="16" r:id="rId8"/>
  </sheets>
  <externalReferences>
    <externalReference r:id="rId9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32" l="1"/>
  <c r="N3" i="32"/>
  <c r="P3" i="32" s="1"/>
  <c r="J4" i="32"/>
  <c r="J5" i="32"/>
  <c r="J6" i="32"/>
  <c r="J7" i="32"/>
  <c r="J8" i="32"/>
  <c r="J9" i="32"/>
  <c r="J10" i="32"/>
  <c r="J11" i="32"/>
  <c r="J12" i="32"/>
  <c r="J13" i="32"/>
  <c r="J14" i="32"/>
  <c r="J15" i="32"/>
  <c r="J16" i="32"/>
  <c r="J17" i="32"/>
  <c r="J18" i="32"/>
  <c r="J19" i="32"/>
  <c r="J20" i="32"/>
  <c r="J21" i="32"/>
  <c r="J22" i="32"/>
  <c r="J23" i="32"/>
  <c r="J24" i="32"/>
  <c r="J25" i="32"/>
  <c r="J26" i="32"/>
  <c r="J27" i="32"/>
  <c r="J28" i="32"/>
  <c r="J29" i="32"/>
  <c r="J30" i="32"/>
  <c r="J31" i="32"/>
  <c r="J32" i="32"/>
  <c r="J33" i="32"/>
  <c r="J34" i="32"/>
  <c r="J35" i="32"/>
  <c r="J36" i="32"/>
  <c r="J37" i="32"/>
  <c r="J38" i="32"/>
  <c r="J39" i="32"/>
  <c r="J40" i="32"/>
  <c r="J41" i="32"/>
  <c r="J42" i="32"/>
  <c r="J43" i="32"/>
  <c r="J44" i="32"/>
  <c r="J45" i="32"/>
  <c r="J46" i="32"/>
  <c r="J47" i="32"/>
  <c r="J48" i="32"/>
  <c r="J49" i="32"/>
  <c r="J50" i="32"/>
  <c r="J51" i="32"/>
  <c r="J52" i="32"/>
  <c r="J53" i="32"/>
  <c r="J54" i="32"/>
  <c r="J55" i="32"/>
  <c r="J56" i="32"/>
  <c r="J57" i="32"/>
  <c r="J58" i="32"/>
  <c r="J59" i="32"/>
  <c r="J60" i="32"/>
  <c r="J61" i="32"/>
  <c r="J62" i="32"/>
  <c r="J63" i="32"/>
  <c r="J64" i="32"/>
  <c r="J65" i="32"/>
  <c r="J66" i="32"/>
  <c r="J67" i="32"/>
  <c r="J68" i="32"/>
  <c r="J69" i="32"/>
  <c r="J70" i="32"/>
  <c r="J71" i="32"/>
  <c r="J72" i="32"/>
  <c r="J73" i="32"/>
  <c r="J74" i="32"/>
  <c r="J75" i="32"/>
  <c r="J76" i="32"/>
  <c r="J77" i="32"/>
  <c r="J78" i="32"/>
  <c r="J79" i="32"/>
  <c r="J80" i="32"/>
  <c r="J81" i="32"/>
  <c r="J82" i="32"/>
  <c r="J83" i="32"/>
  <c r="J84" i="32"/>
  <c r="J85" i="32"/>
  <c r="J3" i="32"/>
  <c r="D3" i="16"/>
  <c r="D4" i="16"/>
  <c r="D5" i="16"/>
  <c r="D6" i="16"/>
  <c r="D7" i="16"/>
  <c r="D8" i="16"/>
  <c r="D9" i="16"/>
  <c r="D10" i="16"/>
  <c r="D11" i="16"/>
  <c r="D2" i="16"/>
</calcChain>
</file>

<file path=xl/sharedStrings.xml><?xml version="1.0" encoding="utf-8"?>
<sst xmlns="http://schemas.openxmlformats.org/spreadsheetml/2006/main" count="198" uniqueCount="113">
  <si>
    <t>Date</t>
  </si>
  <si>
    <t>Import growth</t>
  </si>
  <si>
    <t>Imports for consumption</t>
  </si>
  <si>
    <t>Jan-Mar</t>
  </si>
  <si>
    <t>Feb-Apr</t>
  </si>
  <si>
    <t>Mar-May</t>
  </si>
  <si>
    <t>Apr-Jun</t>
  </si>
  <si>
    <t>May-Jul</t>
  </si>
  <si>
    <t>Jun-Aug</t>
  </si>
  <si>
    <t>Jul-Sep</t>
  </si>
  <si>
    <t>Aug-Oct</t>
  </si>
  <si>
    <t>Sep-Nov</t>
  </si>
  <si>
    <t>Oct-Dec</t>
  </si>
  <si>
    <t>Import change (percent)</t>
  </si>
  <si>
    <t>Total Imports</t>
  </si>
  <si>
    <t>Non-Office Machines</t>
  </si>
  <si>
    <t>Office 
Machines</t>
  </si>
  <si>
    <t>Percent change</t>
  </si>
  <si>
    <t>Percent Change</t>
  </si>
  <si>
    <t>Total Balance of Payment Basis (2)</t>
  </si>
  <si>
    <t>Net Adjustments (2)</t>
  </si>
  <si>
    <t>Total Census Basis (2)</t>
  </si>
  <si>
    <t>Manufactured Goods (3)</t>
  </si>
  <si>
    <t>Agricultural Commodities (3)</t>
  </si>
  <si>
    <t xml:space="preserve">Food and Live Animals  </t>
  </si>
  <si>
    <t>Live animals other than fish</t>
  </si>
  <si>
    <t>Meat and preparations</t>
  </si>
  <si>
    <t>Dairy products and birds' eggs</t>
  </si>
  <si>
    <t>Fish and preparations</t>
  </si>
  <si>
    <t>Cereals and preparations</t>
  </si>
  <si>
    <t>Vegetables and fruit</t>
  </si>
  <si>
    <t>Sugars, preparations and honey</t>
  </si>
  <si>
    <t>Coffee, tea, cocoa and spices</t>
  </si>
  <si>
    <t>Feeding stuff for animals</t>
  </si>
  <si>
    <t>Miscellaneous edible products</t>
  </si>
  <si>
    <t>Beverages and Tobacco</t>
  </si>
  <si>
    <t>Beverages</t>
  </si>
  <si>
    <t>Tobacco and manufactures</t>
  </si>
  <si>
    <t>Crude Materials Except Fuels</t>
  </si>
  <si>
    <t>Hides, skins and furskins, raw</t>
  </si>
  <si>
    <t>Oil seeds and oleaginous fruits</t>
  </si>
  <si>
    <t>Crude rubber</t>
  </si>
  <si>
    <t>Cork and wood</t>
  </si>
  <si>
    <t>Pulp and waste paper</t>
  </si>
  <si>
    <t>Textile fibers, including waste</t>
  </si>
  <si>
    <t>Crude fertilizers</t>
  </si>
  <si>
    <t>Metalliferous ores and metal scrap</t>
  </si>
  <si>
    <t>Crude animal and vegetable materials</t>
  </si>
  <si>
    <t>Mineral Fuels and Lubricants</t>
  </si>
  <si>
    <t>Coal, coke and briquettes</t>
  </si>
  <si>
    <t>Petroleum products and preparations</t>
  </si>
  <si>
    <t>Gas, natural and manufactured</t>
  </si>
  <si>
    <t>Electric current</t>
  </si>
  <si>
    <t>Animal and Vegetables Oils</t>
  </si>
  <si>
    <t>Animal oils and fats</t>
  </si>
  <si>
    <t>Fixed vegetable fats and oils, crude</t>
  </si>
  <si>
    <t>Animal or vegetables fats, processed</t>
  </si>
  <si>
    <t>Chemicals and Related Products</t>
  </si>
  <si>
    <t>Organic chemicals</t>
  </si>
  <si>
    <t>Inorganic chemicals</t>
  </si>
  <si>
    <t>Dyeing, tanning and coloring materials</t>
  </si>
  <si>
    <t>Medicinial and pharmaceutical products</t>
  </si>
  <si>
    <t>Essential oils and resinoids</t>
  </si>
  <si>
    <t>Fertilizers</t>
  </si>
  <si>
    <t>Plastics in primary forms</t>
  </si>
  <si>
    <t>Plastics in nonprimary forms</t>
  </si>
  <si>
    <t>Chemical materials and products</t>
  </si>
  <si>
    <t>Manufactured Goods by Material</t>
  </si>
  <si>
    <t>Leather and leather manufactures</t>
  </si>
  <si>
    <t>Rubber manufactures (4)</t>
  </si>
  <si>
    <t>Cork and wood manufactures</t>
  </si>
  <si>
    <t>Paper and paperboard</t>
  </si>
  <si>
    <t>Textile yarn, fabrics</t>
  </si>
  <si>
    <t>Nonmetallic mineral manufactures (4)</t>
  </si>
  <si>
    <t>Iron and steel</t>
  </si>
  <si>
    <t>Nonferrous metals</t>
  </si>
  <si>
    <t>Manufactures of metals</t>
  </si>
  <si>
    <t>Machinery and Transport Equipment</t>
  </si>
  <si>
    <t>Power generating machinery (4)</t>
  </si>
  <si>
    <t>Specialized industrial machinery</t>
  </si>
  <si>
    <t>Metalworking machinery</t>
  </si>
  <si>
    <t>General industrial machinery</t>
  </si>
  <si>
    <t>Office machines</t>
  </si>
  <si>
    <t>Telecommunications equipment (4)</t>
  </si>
  <si>
    <t>Electrical machinery (4)</t>
  </si>
  <si>
    <t>Road vehicles</t>
  </si>
  <si>
    <t>Transport equipment (4)</t>
  </si>
  <si>
    <t>Miscellaneous Manufactured Articles</t>
  </si>
  <si>
    <t>Prefabricated buildings</t>
  </si>
  <si>
    <t>Furniture (4)</t>
  </si>
  <si>
    <t>Travel goods</t>
  </si>
  <si>
    <t>Apparel and clothing accessories</t>
  </si>
  <si>
    <t>Footwear</t>
  </si>
  <si>
    <t>Scientific and controlling equipment (4)</t>
  </si>
  <si>
    <t>Photographic equipment</t>
  </si>
  <si>
    <t>Miscellaneous manufactured articles</t>
  </si>
  <si>
    <t>Miscellaneous Commodities</t>
  </si>
  <si>
    <t>Special transactions</t>
  </si>
  <si>
    <t>Coin, including gold coin</t>
  </si>
  <si>
    <t>Coin, other than gold</t>
  </si>
  <si>
    <t>Gold, nonmonetary</t>
  </si>
  <si>
    <t>Low value estimate</t>
  </si>
  <si>
    <t>Change from 2024 to 2025</t>
  </si>
  <si>
    <t>Mexico</t>
  </si>
  <si>
    <t>China</t>
  </si>
  <si>
    <t>Canada</t>
  </si>
  <si>
    <t>Germany</t>
  </si>
  <si>
    <t>Japan</t>
  </si>
  <si>
    <t>S. Korea</t>
  </si>
  <si>
    <t>Vietnam</t>
  </si>
  <si>
    <t>Taiwan</t>
  </si>
  <si>
    <t>Ireland</t>
  </si>
  <si>
    <t>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</si>
</sst>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Aptos Narrow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8">
    <xf numFmtId="0" fontId="0" fillId="0" borderId="0" xfId="0"/>
    <xf numFmtId="2" fontId="0" fillId="0" borderId="1" xfId="0" applyNumberFormat="1" applyBorder="1"/>
    <xf numFmtId="2" fontId="0" fillId="0" borderId="2" xfId="0" applyNumberFormat="1" applyBorder="1"/>
    <xf numFmtId="0" fontId="0" fillId="0" borderId="4" xfId="0" applyBorder="1"/>
    <xf numFmtId="0" fontId="0" fillId="0" borderId="3" xfId="0" applyBorder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/>
    <xf numFmtId="3" fontId="0" fillId="0" borderId="0" xfId="0" applyNumberFormat="1"/>
    <xf numFmtId="0" fontId="3" fillId="0" borderId="5" xfId="1" applyFont="1" applyBorder="1"/>
    <xf numFmtId="0" fontId="1" fillId="0" borderId="6" xfId="1" applyFont="1" applyBorder="1" applyAlignment="1">
      <alignment horizontal="left" indent="1"/>
    </xf>
    <xf numFmtId="0" fontId="3" fillId="0" borderId="7" xfId="1" applyFont="1" applyBorder="1"/>
    <xf numFmtId="0" fontId="1" fillId="0" borderId="8" xfId="1" applyFont="1" applyBorder="1" applyAlignment="1">
      <alignment horizontal="left" indent="1"/>
    </xf>
    <xf numFmtId="0" fontId="1" fillId="0" borderId="0" xfId="1" applyFont="1" applyAlignment="1">
      <alignment horizontal="left" indent="1"/>
    </xf>
    <xf numFmtId="164" fontId="3" fillId="0" borderId="7" xfId="1" applyNumberFormat="1" applyFont="1" applyBorder="1" applyAlignment="1">
      <alignment horizontal="left"/>
    </xf>
    <xf numFmtId="164" fontId="1" fillId="0" borderId="0" xfId="1" applyNumberFormat="1" applyFont="1" applyAlignment="1">
      <alignment horizontal="left" indent="1"/>
    </xf>
    <xf numFmtId="3" fontId="3" fillId="0" borderId="0" xfId="1" applyNumberFormat="1" applyFont="1" applyAlignment="1">
      <alignment horizontal="right"/>
    </xf>
    <xf numFmtId="3" fontId="1" fillId="0" borderId="0" xfId="1" applyNumberFormat="1" applyFont="1" applyAlignment="1">
      <alignment horizontal="right"/>
    </xf>
    <xf numFmtId="3" fontId="3" fillId="0" borderId="9" xfId="1" applyNumberFormat="1" applyFont="1" applyBorder="1" applyAlignment="1">
      <alignment horizontal="right"/>
    </xf>
    <xf numFmtId="3" fontId="1" fillId="0" borderId="10" xfId="1" applyNumberFormat="1" applyFont="1" applyBorder="1" applyAlignment="1">
      <alignment horizontal="right"/>
    </xf>
    <xf numFmtId="3" fontId="3" fillId="0" borderId="3" xfId="1" applyNumberFormat="1" applyFont="1" applyBorder="1" applyAlignment="1">
      <alignment horizontal="right"/>
    </xf>
    <xf numFmtId="3" fontId="1" fillId="0" borderId="2" xfId="1" applyNumberFormat="1" applyFont="1" applyBorder="1" applyAlignment="1">
      <alignment horizontal="right"/>
    </xf>
    <xf numFmtId="3" fontId="1" fillId="0" borderId="1" xfId="1" applyNumberFormat="1" applyFont="1" applyBorder="1" applyAlignment="1">
      <alignment horizontal="right"/>
    </xf>
    <xf numFmtId="3" fontId="3" fillId="0" borderId="11" xfId="1" applyNumberFormat="1" applyFont="1" applyBorder="1" applyAlignment="1">
      <alignment horizontal="right"/>
    </xf>
    <xf numFmtId="3" fontId="1" fillId="0" borderId="12" xfId="1" applyNumberFormat="1" applyFont="1" applyBorder="1" applyAlignment="1">
      <alignment horizontal="right"/>
    </xf>
    <xf numFmtId="3" fontId="3" fillId="0" borderId="13" xfId="1" applyNumberFormat="1" applyFont="1" applyBorder="1" applyAlignment="1">
      <alignment horizontal="right"/>
    </xf>
    <xf numFmtId="3" fontId="1" fillId="0" borderId="14" xfId="1" applyNumberFormat="1" applyFont="1" applyBorder="1" applyAlignment="1">
      <alignment horizontal="right"/>
    </xf>
    <xf numFmtId="3" fontId="1" fillId="0" borderId="15" xfId="1" applyNumberFormat="1" applyFont="1" applyBorder="1" applyAlignment="1">
      <alignment horizontal="right"/>
    </xf>
    <xf numFmtId="2" fontId="3" fillId="0" borderId="0" xfId="1" applyNumberFormat="1" applyFont="1" applyAlignment="1">
      <alignment horizontal="right"/>
    </xf>
  </cellXfs>
  <cellStyles count="3">
    <cellStyle name="Normal" xfId="0" builtinId="0"/>
    <cellStyle name="Normal 16" xfId="1" xr:uid="{A7CB53E9-3795-4DA0-887E-6123642C56B6}"/>
    <cellStyle name="Normal 2 2" xfId="2" xr:uid="{698E2F5B-6AAC-413C-99FE-5249C14736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5.xml"/><Relationship Id="rId13" Type="http://schemas.openxmlformats.org/officeDocument/2006/relationships/calcChain" Target="calcChain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6" Type="http://schemas.openxmlformats.org/officeDocument/2006/relationships/customXml" Target="../customXml/item3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tyles" Target="styles.xml"/><Relationship Id="rId5" Type="http://schemas.openxmlformats.org/officeDocument/2006/relationships/worksheet" Target="worksheets/sheet3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2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344672862144128E-2"/>
          <c:y val="0.15550345095751919"/>
          <c:w val="0.95157382054326489"/>
          <c:h val="0.64617128414503755"/>
        </c:manualLayout>
      </c:layout>
      <c:lineChart>
        <c:grouping val="standard"/>
        <c:varyColors val="0"/>
        <c:ser>
          <c:idx val="0"/>
          <c:order val="0"/>
          <c:tx>
            <c:strRef>
              <c:f>Chart_1_data!$B$1</c:f>
              <c:strCache>
                <c:ptCount val="1"/>
                <c:pt idx="0">
                  <c:v>Import growth</c:v>
                </c:pt>
              </c:strCache>
            </c:strRef>
          </c:tx>
          <c:spPr>
            <a:ln w="44450"/>
          </c:spPr>
          <c:marker>
            <c:symbol val="none"/>
          </c:marker>
          <c:cat>
            <c:numRef>
              <c:f>Chart_1_data!$A$2:$A$12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Chart_1_data!$B$2:$B$12</c:f>
              <c:numCache>
                <c:formatCode>General</c:formatCode>
                <c:ptCount val="11"/>
                <c:pt idx="0">
                  <c:v>-4.1783712750255164</c:v>
                </c:pt>
                <c:pt idx="1">
                  <c:v>-2.7676618616248261</c:v>
                </c:pt>
                <c:pt idx="2">
                  <c:v>6.8573163607501986</c:v>
                </c:pt>
                <c:pt idx="3">
                  <c:v>8.5384537857543954</c:v>
                </c:pt>
                <c:pt idx="4">
                  <c:v>-1.7189798251329491</c:v>
                </c:pt>
                <c:pt idx="5">
                  <c:v>-6.6877700195035361</c:v>
                </c:pt>
                <c:pt idx="6">
                  <c:v>21.36019270268752</c:v>
                </c:pt>
                <c:pt idx="7">
                  <c:v>14.886689529626684</c:v>
                </c:pt>
                <c:pt idx="8">
                  <c:v>-5.031803482974162</c:v>
                </c:pt>
                <c:pt idx="9">
                  <c:v>5.885221915135741</c:v>
                </c:pt>
                <c:pt idx="10">
                  <c:v>4.3345658940556087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A8-4A04-815E-E1EC16D1E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672664"/>
        <c:axId val="181673448"/>
      </c:lineChart>
      <c:catAx>
        <c:axId val="181672664"/>
        <c:scaling>
          <c:orientation val="minMax"/>
        </c:scaling>
        <c:delete val="0"/>
        <c:axPos val="b"/>
        <c:numFmt formatCode="0" sourceLinked="0"/>
        <c:majorTickMark val="in"/>
        <c:minorTickMark val="in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1"/>
        <c:lblAlgn val="ctr"/>
        <c:lblOffset val="100"/>
        <c:tickMarkSkip val="2"/>
        <c:noMultiLvlLbl val="1"/>
      </c:catAx>
      <c:valAx>
        <c:axId val="18167344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midCat"/>
      </c:valAx>
      <c:spPr>
        <a:noFill/>
      </c:spPr>
    </c:plotArea>
    <c:legend>
      <c:legendPos val="r"/>
      <c:legendEntry>
        <c:idx val="0"/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</c:legendEntry>
      <c:layout>
        <c:manualLayout>
          <c:xMode val="edge"/>
          <c:yMode val="edge"/>
          <c:x val="0.70700466745440615"/>
          <c:y val="0.11508820488348047"/>
          <c:w val="0.27027537800803647"/>
          <c:h val="0.17079940007499061"/>
        </c:manualLayout>
      </c:layout>
      <c:overlay val="0"/>
      <c:txPr>
        <a:bodyPr/>
        <a:lstStyle/>
        <a:p>
          <a:pPr>
            <a:defRPr sz="14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699513237876362E-2"/>
          <c:y val="0.16268648777506775"/>
          <c:w val="0.91685134142585234"/>
          <c:h val="0.63898833963458623"/>
        </c:manualLayout>
      </c:layout>
      <c:lineChart>
        <c:grouping val="standard"/>
        <c:varyColors val="0"/>
        <c:ser>
          <c:idx val="0"/>
          <c:order val="0"/>
          <c:tx>
            <c:strRef>
              <c:f>[1]Chart1_data!$C$1</c:f>
              <c:strCache>
                <c:ptCount val="1"/>
                <c:pt idx="0">
                  <c:v>Imports</c:v>
                </c:pt>
              </c:strCache>
            </c:strRef>
          </c:tx>
          <c:spPr>
            <a:ln w="44450"/>
          </c:spPr>
          <c:marker>
            <c:symbol val="none"/>
          </c:marker>
          <c:cat>
            <c:strRef>
              <c:f>Chart_2_data!$A$2:$A$11</c:f>
              <c:strCache>
                <c:ptCount val="10"/>
                <c:pt idx="0">
                  <c:v>Jan-Mar</c:v>
                </c:pt>
                <c:pt idx="1">
                  <c:v>Feb-Apr</c:v>
                </c:pt>
                <c:pt idx="2">
                  <c:v>Mar-May</c:v>
                </c:pt>
                <c:pt idx="3">
                  <c:v>Apr-Jun</c:v>
                </c:pt>
                <c:pt idx="4">
                  <c:v>May-Jul</c:v>
                </c:pt>
                <c:pt idx="5">
                  <c:v>Jun-Aug</c:v>
                </c:pt>
                <c:pt idx="6">
                  <c:v>Jul-Sep</c:v>
                </c:pt>
                <c:pt idx="7">
                  <c:v>Aug-Oct</c:v>
                </c:pt>
                <c:pt idx="8">
                  <c:v>Sep-Nov</c:v>
                </c:pt>
                <c:pt idx="9">
                  <c:v>Oct-Dec</c:v>
                </c:pt>
              </c:strCache>
            </c:strRef>
          </c:cat>
          <c:val>
            <c:numRef>
              <c:f>[1]Chart1_data!$C$2:$C$11</c:f>
              <c:numCache>
                <c:formatCode>General</c:formatCode>
                <c:ptCount val="10"/>
                <c:pt idx="0">
                  <c:v>26.491556460850376</c:v>
                </c:pt>
                <c:pt idx="1">
                  <c:v>18.533382206366376</c:v>
                </c:pt>
                <c:pt idx="2">
                  <c:v>11.745989675861047</c:v>
                </c:pt>
                <c:pt idx="3">
                  <c:v>0.46536483266905737</c:v>
                </c:pt>
                <c:pt idx="4">
                  <c:v>0.17931184941235578</c:v>
                </c:pt>
                <c:pt idx="5">
                  <c:v>-1.9352101963002299</c:v>
                </c:pt>
                <c:pt idx="6">
                  <c:v>-2.857135977036962</c:v>
                </c:pt>
                <c:pt idx="7">
                  <c:v>-5.1532854702517339</c:v>
                </c:pt>
                <c:pt idx="8">
                  <c:v>-5.2472437454223027</c:v>
                </c:pt>
                <c:pt idx="9">
                  <c:v>-4.6856342850476125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5A-410E-AF5B-1FB7D2383B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672664"/>
        <c:axId val="181673448"/>
      </c:lineChart>
      <c:catAx>
        <c:axId val="181672664"/>
        <c:scaling>
          <c:orientation val="minMax"/>
        </c:scaling>
        <c:delete val="0"/>
        <c:axPos val="b"/>
        <c:numFmt formatCode="[$-409]\'yy;@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1"/>
        <c:lblAlgn val="ctr"/>
        <c:lblOffset val="100"/>
        <c:tickMarkSkip val="12"/>
        <c:noMultiLvlLbl val="1"/>
      </c:catAx>
      <c:valAx>
        <c:axId val="18167344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midCat"/>
      </c:valAx>
      <c:spPr>
        <a:noFill/>
      </c:spPr>
    </c:plotArea>
    <c:legend>
      <c:legendPos val="r"/>
      <c:layout>
        <c:manualLayout>
          <c:xMode val="edge"/>
          <c:yMode val="edge"/>
          <c:x val="0.37690168376270466"/>
          <c:y val="0.2831812933339235"/>
          <c:w val="0.4267010222672043"/>
          <c:h val="7.4648494858361308E-2"/>
        </c:manualLayout>
      </c:layout>
      <c:overlay val="0"/>
      <c:txPr>
        <a:bodyPr/>
        <a:lstStyle/>
        <a:p>
          <a:pPr>
            <a:defRPr sz="14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019699980258359E-2"/>
          <c:y val="0.14604614468337554"/>
          <c:w val="0.95152661895522106"/>
          <c:h val="0.6998516484071132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Chart_3_data!$D$1</c:f>
              <c:strCache>
                <c:ptCount val="1"/>
                <c:pt idx="0">
                  <c:v>Change from 2024 to 2025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strRef>
              <c:f>Chart_3_data!$A$2:$A$11</c:f>
              <c:strCache>
                <c:ptCount val="10"/>
                <c:pt idx="0">
                  <c:v>Mexico</c:v>
                </c:pt>
                <c:pt idx="1">
                  <c:v>China</c:v>
                </c:pt>
                <c:pt idx="2">
                  <c:v>Canada</c:v>
                </c:pt>
                <c:pt idx="3">
                  <c:v>Germany</c:v>
                </c:pt>
                <c:pt idx="4">
                  <c:v>Japan</c:v>
                </c:pt>
                <c:pt idx="5">
                  <c:v>S. Korea</c:v>
                </c:pt>
                <c:pt idx="6">
                  <c:v>Vietnam</c:v>
                </c:pt>
                <c:pt idx="7">
                  <c:v>Taiwan</c:v>
                </c:pt>
                <c:pt idx="8">
                  <c:v>Ireland</c:v>
                </c:pt>
                <c:pt idx="9">
                  <c:v>India</c:v>
                </c:pt>
              </c:strCache>
            </c:strRef>
          </c:cat>
          <c:val>
            <c:numRef>
              <c:f>Chart_3_data!$D$2:$D$11</c:f>
              <c:numCache>
                <c:formatCode>General</c:formatCode>
                <c:ptCount val="10"/>
                <c:pt idx="0">
                  <c:v>0.18271804245586054</c:v>
                </c:pt>
                <c:pt idx="1">
                  <c:v>-4.4037096924706347</c:v>
                </c:pt>
                <c:pt idx="2">
                  <c:v>-1.3981273283617544</c:v>
                </c:pt>
                <c:pt idx="3">
                  <c:v>-0.33971407842895918</c:v>
                </c:pt>
                <c:pt idx="4">
                  <c:v>-0.26945132650245984</c:v>
                </c:pt>
                <c:pt idx="5">
                  <c:v>-0.36141313776161033</c:v>
                </c:pt>
                <c:pt idx="6">
                  <c:v>1.4959862430901039</c:v>
                </c:pt>
                <c:pt idx="7">
                  <c:v>2.337812583325432</c:v>
                </c:pt>
                <c:pt idx="8">
                  <c:v>2.337812583325432</c:v>
                </c:pt>
                <c:pt idx="9">
                  <c:v>0.36575950991406714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05-4391-B55B-AF1C50E783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4"/>
        <c:axId val="471204720"/>
        <c:axId val="471203544"/>
      </c:barChart>
      <c:catAx>
        <c:axId val="4712047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 w="12700">
            <a:solidFill>
              <a:srgbClr val="1E1E2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71203544"/>
        <c:crosses val="autoZero"/>
        <c:auto val="1"/>
        <c:lblAlgn val="ctr"/>
        <c:lblOffset val="100"/>
        <c:noMultiLvlLbl val="0"/>
      </c:catAx>
      <c:valAx>
        <c:axId val="471203544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7120472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01B6FE2-C1AC-433D-A3F6-395EC87DD1BD}">
  <sheetPr codeName="Chart1"/>
  <sheetViews>
    <sheetView workbookViewId="0"/>
  </sheetViews>
  <pageMargins left="0.25" right="0.25" top="0.25" bottom="2.5" header="0.3" footer="0.3"/>
  <pageSetup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914D93A-427F-4393-B936-1758643EFFEF}">
  <sheetPr codeName="Chart3"/>
  <sheetViews>
    <sheetView workbookViewId="0"/>
  </sheetViews>
  <pageMargins left="0.25" right="0.25" top="0.25" bottom="2.5" header="0.3" footer="0.3"/>
  <pageSetup orientation="landscape" horizontalDpi="300" verticalDpi="300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CE5A8AF-4955-456C-9EB4-38A3090BF50D}">
  <sheetPr/>
  <sheetViews>
    <sheetView tabSelected="1" workbookViewId="0"/>
  </sheetViews>
  <pageMargins left="0.25" right="0.25" top="0.25" bottom="2.5" header="0.3" footer="0.3"/>
  <pageSetup orientation="landscape" horizontalDpi="300" verticalDpi="300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1870" cy="5143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C4F709F-727D-CFA5-8CA1-F5914432CCB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0.00382</cdr:x>
      <cdr:y>0</cdr:y>
    </cdr:from>
    <cdr:to>
      <cdr:x>0.98324</cdr:x>
      <cdr:y>0.09682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33130" y="0"/>
          <a:ext cx="8485277" cy="6086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6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1</a:t>
          </a:r>
        </a:p>
        <a:p xmlns:a="http://schemas.openxmlformats.org/drawingml/2006/main">
          <a:pPr marL="0" marR="0" lvl="0" indent="0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600" b="1" i="0" u="none" strike="noStrike" kern="0" cap="none" spc="0" normalizeH="0" baseline="0" noProof="0">
              <a:ln>
                <a:noFill/>
              </a:ln>
              <a:solidFill>
                <a:srgbClr val="2B528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Total U.S. imports of goods maintained growth after rising in 2024</a:t>
          </a:r>
          <a:endParaRPr kumimoji="0" lang="en-US" sz="1400" b="1" i="0" u="none" strike="noStrike" kern="0" cap="none" spc="0" normalizeH="0" baseline="0" noProof="0">
            <a:ln>
              <a:noFill/>
            </a:ln>
            <a:solidFill>
              <a:srgbClr val="2B528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endParaRPr lang="en-US" sz="16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0.00574</cdr:x>
      <cdr:y>0.09179</cdr:y>
    </cdr:from>
    <cdr:to>
      <cdr:x>0.40344</cdr:x>
      <cdr:y>0.13935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54446" y="472109"/>
          <a:ext cx="3774969" cy="2446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Percent change, year over</a:t>
          </a:r>
          <a:r>
            <a:rPr lang="en-US" sz="1200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year</a:t>
          </a:r>
        </a:p>
      </cdr:txBody>
    </cdr:sp>
  </cdr:relSizeAnchor>
  <cdr:relSizeAnchor xmlns:cdr="http://schemas.openxmlformats.org/drawingml/2006/chartDrawing">
    <cdr:from>
      <cdr:x>0.01243</cdr:x>
      <cdr:y>0.89375</cdr:y>
    </cdr:from>
    <cdr:to>
      <cdr:x>0.98783</cdr:x>
      <cdr:y>0.97375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107674" y="5618559"/>
          <a:ext cx="8450499" cy="5029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D</a:t>
          </a:r>
          <a:r>
            <a:rPr kumimoji="0" lang="en-US" sz="1100" b="0" i="0" u="none" strike="noStrike" kern="90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ata are for total annual merchandise imports.</a:t>
          </a:r>
          <a:endParaRPr lang="en-US" sz="1100" b="0" i="0" kern="900" baseline="0">
            <a:solidFill>
              <a:srgbClr val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SOURCE: Census Bureau.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153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EC07062-C79D-BE63-BC51-A48AF4E4A06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0.00477</cdr:x>
      <cdr:y>0</cdr:y>
    </cdr:from>
    <cdr:to>
      <cdr:x>0.98324</cdr:x>
      <cdr:y>0.09682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5357" y="0"/>
          <a:ext cx="9294520" cy="4987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2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baseline="0">
              <a:solidFill>
                <a:srgbClr val="2B528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U.S. goods imports contracted during second half of 2025</a:t>
          </a:r>
        </a:p>
      </cdr:txBody>
    </cdr:sp>
  </cdr:relSizeAnchor>
  <cdr:relSizeAnchor xmlns:cdr="http://schemas.openxmlformats.org/drawingml/2006/chartDrawing">
    <cdr:from>
      <cdr:x>0.00682</cdr:x>
      <cdr:y>0.10704</cdr:y>
    </cdr:from>
    <cdr:to>
      <cdr:x>0.28156</cdr:x>
      <cdr:y>0.13935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64796" y="551393"/>
          <a:ext cx="2609766" cy="1664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Percent change, year over year</a:t>
          </a:r>
        </a:p>
      </cdr:txBody>
    </cdr:sp>
  </cdr:relSizeAnchor>
  <cdr:relSizeAnchor xmlns:cdr="http://schemas.openxmlformats.org/drawingml/2006/chartDrawing">
    <cdr:from>
      <cdr:x>0.00068</cdr:x>
      <cdr:y>0.86792</cdr:y>
    </cdr:from>
    <cdr:to>
      <cdr:x>0.98783</cdr:x>
      <cdr:y>0.97375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6480" y="4470918"/>
          <a:ext cx="9376998" cy="5451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NOTES: Data are year-over-year percent change over rolling three-month periods.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 Census Bureau; authors' calculations</a:t>
          </a:r>
          <a:r>
            <a:rPr lang="en-US" sz="12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en-US" sz="12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153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A67CE31-386B-FC98-BB18-AA94C25C1C0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0.00727</cdr:x>
      <cdr:y>1.94127E-7</cdr:y>
    </cdr:from>
    <cdr:to>
      <cdr:x>0.98324</cdr:x>
      <cdr:y>0.13836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9021" y="1"/>
          <a:ext cx="9270857" cy="7127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3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U.S. primary trade partners' shift from 2024 to 2025 as tariff changes take hold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0.00636</cdr:x>
      <cdr:y>0.09182</cdr:y>
    </cdr:from>
    <cdr:to>
      <cdr:x>0.60683</cdr:x>
      <cdr:y>0.12956</cdr:y>
    </cdr:to>
    <cdr:sp macro="" textlink="">
      <cdr:nvSpPr>
        <cdr:cNvPr id="6" name="TextBox 4"/>
        <cdr:cNvSpPr txBox="1"/>
      </cdr:nvSpPr>
      <cdr:spPr>
        <a:xfrm xmlns:a="http://schemas.openxmlformats.org/drawingml/2006/main">
          <a:off x="60393" y="473009"/>
          <a:ext cx="5703935" cy="1943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Year-over-year</a:t>
          </a:r>
          <a:r>
            <a:rPr lang="en-US" sz="1200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change in share</a:t>
          </a:r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of U.S.</a:t>
          </a:r>
          <a:r>
            <a:rPr lang="en-US" sz="1200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goods imports, </a:t>
          </a:r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percent</a:t>
          </a:r>
        </a:p>
      </cdr:txBody>
    </cdr:sp>
  </cdr:relSizeAnchor>
  <cdr:relSizeAnchor xmlns:cdr="http://schemas.openxmlformats.org/drawingml/2006/chartDrawing">
    <cdr:from>
      <cdr:x>0.00999</cdr:x>
      <cdr:y>0.90692</cdr:y>
    </cdr:from>
    <cdr:to>
      <cdr:x>0.99321</cdr:x>
      <cdr:y>0.97337</cdr:y>
    </cdr:to>
    <cdr:sp macro="" textlink="">
      <cdr:nvSpPr>
        <cdr:cNvPr id="8" name="TextBox 5"/>
        <cdr:cNvSpPr txBox="1"/>
      </cdr:nvSpPr>
      <cdr:spPr>
        <a:xfrm xmlns:a="http://schemas.openxmlformats.org/drawingml/2006/main">
          <a:off x="94904" y="4671786"/>
          <a:ext cx="9339678" cy="3423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Countries are ordered from largest to smallest by share of U.S. imports in 2024.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 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Census Bureau; authors' calculations.</a:t>
          </a:r>
        </a:p>
      </cdr:txBody>
    </cdr:sp>
  </cdr:relSizeAnchor>
  <cdr:relSizeAnchor xmlns:cdr="http://schemas.openxmlformats.org/drawingml/2006/chartDrawing">
    <cdr:from>
      <cdr:x>0.72058</cdr:x>
      <cdr:y>0.96775</cdr:y>
    </cdr:from>
    <cdr:to>
      <cdr:x>1</cdr:x>
      <cdr:y>1</cdr:y>
    </cdr:to>
    <cdr:sp macro="" textlink="">
      <cdr:nvSpPr>
        <cdr:cNvPr id="3" name="TextBox 4">
          <a:extLst xmlns:a="http://schemas.openxmlformats.org/drawingml/2006/main">
            <a:ext uri="{FF2B5EF4-FFF2-40B4-BE49-F238E27FC236}">
              <a16:creationId xmlns:a16="http://schemas.microsoft.com/office/drawing/2014/main" id="{DBA556AB-6C2E-8B28-B3B5-DD64E0DFB0C5}"/>
            </a:ext>
          </a:extLst>
        </cdr:cNvPr>
        <cdr:cNvSpPr txBox="1"/>
      </cdr:nvSpPr>
      <cdr:spPr>
        <a:xfrm xmlns:a="http://schemas.openxmlformats.org/drawingml/2006/main">
          <a:off x="6609566" y="5171183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frbprod1-my.sharepoint.com/personal/ben_kim_dal_frb_org/Documents/Kei-Mu/Blog%20Post/Old/blog_charts.xlsx" TargetMode="External"/><Relationship Id="rId1" Type="http://schemas.openxmlformats.org/officeDocument/2006/relationships/externalLinkPath" Target="https://frbprod1-my.sharepoint.com/personal/ben_kim_dal_frb_org/Documents/Kei-Mu/Blog%20Post/Old/blog_char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hart1"/>
      <sheetName val="Chart1_data"/>
      <sheetName val="Sheet3"/>
    </sheetNames>
    <sheetDataSet>
      <sheetData sheetId="0" refreshError="1"/>
      <sheetData sheetId="1">
        <row r="1">
          <cell r="C1" t="str">
            <v>Imports</v>
          </cell>
        </row>
        <row r="2">
          <cell r="C2">
            <v>26.491556460850376</v>
          </cell>
        </row>
        <row r="3">
          <cell r="C3">
            <v>18.533382206366376</v>
          </cell>
        </row>
        <row r="4">
          <cell r="C4">
            <v>11.745989675861047</v>
          </cell>
        </row>
        <row r="5">
          <cell r="C5">
            <v>0.46536483266905737</v>
          </cell>
        </row>
        <row r="6">
          <cell r="C6">
            <v>0.17931184941235578</v>
          </cell>
        </row>
        <row r="7">
          <cell r="C7">
            <v>-1.9352101963002299</v>
          </cell>
        </row>
        <row r="8">
          <cell r="C8">
            <v>-2.857135977036962</v>
          </cell>
        </row>
        <row r="9">
          <cell r="C9">
            <v>-5.1532854702517339</v>
          </cell>
        </row>
        <row r="10">
          <cell r="C10">
            <v>-5.2472437454223027</v>
          </cell>
        </row>
        <row r="11">
          <cell r="C11">
            <v>-4.6856342850476125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EE3FB-647E-4738-B603-C560A39F3461}">
  <sheetPr codeName="Sheet2"/>
  <dimension ref="A1:B12"/>
  <sheetViews>
    <sheetView workbookViewId="0">
      <selection activeCell="B1" sqref="B1"/>
    </sheetView>
  </sheetViews>
  <sheetFormatPr defaultRowHeight="15" x14ac:dyDescent="0.25"/>
  <cols>
    <col min="2" max="2" width="15.140625" customWidth="1"/>
  </cols>
  <sheetData>
    <row r="1" spans="1:2" x14ac:dyDescent="0.25">
      <c r="A1" t="s">
        <v>0</v>
      </c>
      <c r="B1" t="s">
        <v>1</v>
      </c>
    </row>
    <row r="2" spans="1:2" ht="21.75" customHeight="1" x14ac:dyDescent="0.25">
      <c r="A2">
        <v>2015</v>
      </c>
      <c r="B2">
        <v>-4.1783712750255164</v>
      </c>
    </row>
    <row r="3" spans="1:2" x14ac:dyDescent="0.25">
      <c r="A3">
        <v>2016</v>
      </c>
      <c r="B3">
        <v>-2.7676618616248261</v>
      </c>
    </row>
    <row r="4" spans="1:2" x14ac:dyDescent="0.25">
      <c r="A4">
        <v>2017</v>
      </c>
      <c r="B4">
        <v>6.8573163607501986</v>
      </c>
    </row>
    <row r="5" spans="1:2" x14ac:dyDescent="0.25">
      <c r="A5">
        <v>2018</v>
      </c>
      <c r="B5">
        <v>8.5384537857543954</v>
      </c>
    </row>
    <row r="6" spans="1:2" x14ac:dyDescent="0.25">
      <c r="A6">
        <v>2019</v>
      </c>
      <c r="B6">
        <v>-1.7189798251329491</v>
      </c>
    </row>
    <row r="7" spans="1:2" x14ac:dyDescent="0.25">
      <c r="A7">
        <v>2020</v>
      </c>
      <c r="B7">
        <v>-6.6877700195035361</v>
      </c>
    </row>
    <row r="8" spans="1:2" x14ac:dyDescent="0.25">
      <c r="A8">
        <v>2021</v>
      </c>
      <c r="B8">
        <v>21.36019270268752</v>
      </c>
    </row>
    <row r="9" spans="1:2" x14ac:dyDescent="0.25">
      <c r="A9">
        <v>2022</v>
      </c>
      <c r="B9">
        <v>14.886689529626684</v>
      </c>
    </row>
    <row r="10" spans="1:2" x14ac:dyDescent="0.25">
      <c r="A10">
        <v>2023</v>
      </c>
      <c r="B10">
        <v>-5.031803482974162</v>
      </c>
    </row>
    <row r="11" spans="1:2" x14ac:dyDescent="0.25">
      <c r="A11">
        <v>2024</v>
      </c>
      <c r="B11">
        <v>5.885221915135741</v>
      </c>
    </row>
    <row r="12" spans="1:2" x14ac:dyDescent="0.25">
      <c r="A12">
        <v>2025</v>
      </c>
      <c r="B12">
        <v>4.3345658940556087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8EEAE-1BEA-4041-A07A-7755C43AEBD6}">
  <sheetPr codeName="Sheet4"/>
  <dimension ref="A1:B11"/>
  <sheetViews>
    <sheetView workbookViewId="0">
      <selection activeCell="B2" sqref="B2"/>
    </sheetView>
  </sheetViews>
  <sheetFormatPr defaultRowHeight="15" x14ac:dyDescent="0.25"/>
  <sheetData>
    <row r="1" spans="1:2" x14ac:dyDescent="0.25">
      <c r="A1" t="s">
        <v>0</v>
      </c>
      <c r="B1" t="s">
        <v>2</v>
      </c>
    </row>
    <row r="2" spans="1:2" x14ac:dyDescent="0.25">
      <c r="A2" t="s">
        <v>3</v>
      </c>
      <c r="B2">
        <v>26.491556460850376</v>
      </c>
    </row>
    <row r="3" spans="1:2" x14ac:dyDescent="0.25">
      <c r="A3" t="s">
        <v>4</v>
      </c>
      <c r="B3">
        <v>18.533382206366376</v>
      </c>
    </row>
    <row r="4" spans="1:2" x14ac:dyDescent="0.25">
      <c r="A4" t="s">
        <v>5</v>
      </c>
      <c r="B4">
        <v>11.745989675861047</v>
      </c>
    </row>
    <row r="5" spans="1:2" x14ac:dyDescent="0.25">
      <c r="A5" t="s">
        <v>6</v>
      </c>
      <c r="B5">
        <v>0.46536483266905737</v>
      </c>
    </row>
    <row r="6" spans="1:2" x14ac:dyDescent="0.25">
      <c r="A6" t="s">
        <v>7</v>
      </c>
      <c r="B6">
        <v>0.17931184941235578</v>
      </c>
    </row>
    <row r="7" spans="1:2" x14ac:dyDescent="0.25">
      <c r="A7" t="s">
        <v>8</v>
      </c>
      <c r="B7">
        <v>-1.9352101963002299</v>
      </c>
    </row>
    <row r="8" spans="1:2" x14ac:dyDescent="0.25">
      <c r="A8" t="s">
        <v>9</v>
      </c>
      <c r="B8">
        <v>-2.857135977036962</v>
      </c>
    </row>
    <row r="9" spans="1:2" x14ac:dyDescent="0.25">
      <c r="A9" t="s">
        <v>10</v>
      </c>
      <c r="B9">
        <v>-5.1532854702517339</v>
      </c>
    </row>
    <row r="10" spans="1:2" x14ac:dyDescent="0.25">
      <c r="A10" t="s">
        <v>11</v>
      </c>
      <c r="B10">
        <v>-5.2472437454223027</v>
      </c>
    </row>
    <row r="11" spans="1:2" x14ac:dyDescent="0.25">
      <c r="A11" t="s">
        <v>12</v>
      </c>
      <c r="B11">
        <v>-4.6856342850476125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CFCC2-EE8D-4586-9CB4-C5F750A4C14F}">
  <dimension ref="A1:K4"/>
  <sheetViews>
    <sheetView workbookViewId="0">
      <selection activeCell="B20" sqref="B20"/>
    </sheetView>
  </sheetViews>
  <sheetFormatPr defaultRowHeight="15" x14ac:dyDescent="0.25"/>
  <cols>
    <col min="1" max="1" width="32" customWidth="1"/>
    <col min="2" max="2" width="22.140625" customWidth="1"/>
    <col min="7" max="7" width="21.85546875" customWidth="1"/>
    <col min="11" max="11" width="12.140625" customWidth="1"/>
  </cols>
  <sheetData>
    <row r="1" spans="1:11" ht="16.5" customHeight="1" x14ac:dyDescent="0.25">
      <c r="A1" s="3"/>
      <c r="B1" s="4" t="s">
        <v>13</v>
      </c>
      <c r="K1" s="5"/>
    </row>
    <row r="2" spans="1:11" x14ac:dyDescent="0.25">
      <c r="A2" t="s">
        <v>14</v>
      </c>
      <c r="B2" s="2">
        <v>4.5714714319390337</v>
      </c>
      <c r="H2" s="6"/>
      <c r="I2" s="6"/>
      <c r="J2" s="6"/>
      <c r="K2" s="6"/>
    </row>
    <row r="3" spans="1:11" x14ac:dyDescent="0.25">
      <c r="A3" t="s">
        <v>15</v>
      </c>
      <c r="B3" s="1">
        <v>0.19310539785535319</v>
      </c>
    </row>
    <row r="4" spans="1:11" ht="13.5" customHeight="1" x14ac:dyDescent="0.25">
      <c r="A4" t="s">
        <v>16</v>
      </c>
      <c r="B4" s="1">
        <v>68.280107404021933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B097E-D842-4C5E-BF30-5B44778F6647}">
  <dimension ref="A1:P85"/>
  <sheetViews>
    <sheetView zoomScale="57" workbookViewId="0">
      <selection activeCell="O82" sqref="O82"/>
    </sheetView>
  </sheetViews>
  <sheetFormatPr defaultRowHeight="15" x14ac:dyDescent="0.25"/>
  <cols>
    <col min="1" max="1" width="42.28515625" customWidth="1"/>
    <col min="2" max="2" width="16.7109375" customWidth="1"/>
    <col min="3" max="4" width="14.140625" customWidth="1"/>
    <col min="7" max="7" width="40.140625" customWidth="1"/>
    <col min="8" max="8" width="14.42578125" customWidth="1"/>
    <col min="9" max="9" width="15.7109375" customWidth="1"/>
    <col min="10" max="10" width="14.7109375" customWidth="1"/>
    <col min="12" max="12" width="15.28515625" customWidth="1"/>
    <col min="14" max="14" width="20.140625" customWidth="1"/>
    <col min="15" max="15" width="20.42578125" customWidth="1"/>
    <col min="16" max="16" width="12" bestFit="1" customWidth="1"/>
  </cols>
  <sheetData>
    <row r="1" spans="1:16" x14ac:dyDescent="0.25">
      <c r="A1">
        <v>2025</v>
      </c>
      <c r="G1">
        <v>2024</v>
      </c>
      <c r="J1" t="s">
        <v>17</v>
      </c>
      <c r="N1" t="s">
        <v>15</v>
      </c>
    </row>
    <row r="2" spans="1:16" ht="15.75" thickBot="1" x14ac:dyDescent="0.3">
      <c r="N2">
        <v>2025</v>
      </c>
      <c r="O2">
        <v>2024</v>
      </c>
      <c r="P2" t="s">
        <v>18</v>
      </c>
    </row>
    <row r="3" spans="1:16" ht="16.5" thickTop="1" x14ac:dyDescent="0.25">
      <c r="A3" s="8" t="s">
        <v>19</v>
      </c>
      <c r="B3" s="22">
        <v>3438427</v>
      </c>
      <c r="C3" s="15"/>
      <c r="D3" s="15"/>
      <c r="E3" s="7"/>
      <c r="G3" s="8" t="s">
        <v>19</v>
      </c>
      <c r="H3" s="17">
        <v>3295180</v>
      </c>
      <c r="I3" s="15"/>
      <c r="J3" s="27">
        <f>(B3/H3-1)*100</f>
        <v>4.3471676812799398</v>
      </c>
      <c r="K3" s="7"/>
      <c r="N3" s="7">
        <f>B5-B66</f>
        <v>3062264</v>
      </c>
      <c r="O3" s="7">
        <f>H5-H66</f>
        <v>3056362</v>
      </c>
      <c r="P3">
        <f>(N3/O3-1)*100</f>
        <v>0.19310539785535319</v>
      </c>
    </row>
    <row r="4" spans="1:16" ht="15.75" x14ac:dyDescent="0.25">
      <c r="A4" s="9" t="s">
        <v>20</v>
      </c>
      <c r="B4" s="23">
        <v>22695</v>
      </c>
      <c r="C4" s="16"/>
      <c r="D4" s="16"/>
      <c r="E4" s="7"/>
      <c r="G4" s="9" t="s">
        <v>20</v>
      </c>
      <c r="H4" s="18">
        <v>28770</v>
      </c>
      <c r="I4" s="16"/>
      <c r="J4" s="27">
        <f t="shared" ref="J4:J67" si="0">(B4/H4-1)*100</f>
        <v>-21.115745568300316</v>
      </c>
      <c r="K4" s="7"/>
    </row>
    <row r="5" spans="1:16" ht="15.75" x14ac:dyDescent="0.25">
      <c r="A5" s="10" t="s">
        <v>21</v>
      </c>
      <c r="B5" s="24">
        <v>3415733</v>
      </c>
      <c r="C5" s="15"/>
      <c r="D5" s="15"/>
      <c r="E5" s="7"/>
      <c r="G5" s="10" t="s">
        <v>21</v>
      </c>
      <c r="H5" s="19">
        <v>3266410</v>
      </c>
      <c r="I5" s="15"/>
      <c r="J5" s="27">
        <f t="shared" si="0"/>
        <v>4.5714714319390337</v>
      </c>
      <c r="K5" s="7"/>
    </row>
    <row r="6" spans="1:16" ht="15.75" x14ac:dyDescent="0.25">
      <c r="A6" s="11" t="s">
        <v>22</v>
      </c>
      <c r="B6" s="25">
        <v>2999674</v>
      </c>
      <c r="C6" s="16"/>
      <c r="D6" s="16"/>
      <c r="E6" s="7"/>
      <c r="G6" s="11" t="s">
        <v>22</v>
      </c>
      <c r="H6" s="20">
        <v>2849172</v>
      </c>
      <c r="I6" s="16"/>
      <c r="J6" s="27">
        <f t="shared" si="0"/>
        <v>5.2823065788937917</v>
      </c>
      <c r="K6" s="7"/>
    </row>
    <row r="7" spans="1:16" ht="15.75" x14ac:dyDescent="0.25">
      <c r="A7" s="12" t="s">
        <v>23</v>
      </c>
      <c r="B7" s="26">
        <v>213087</v>
      </c>
      <c r="C7" s="16"/>
      <c r="D7" s="16"/>
      <c r="E7" s="7"/>
      <c r="G7" s="12" t="s">
        <v>23</v>
      </c>
      <c r="H7" s="21">
        <v>213996</v>
      </c>
      <c r="I7" s="16"/>
      <c r="J7" s="27">
        <f t="shared" si="0"/>
        <v>-0.42477429484663043</v>
      </c>
      <c r="K7" s="7"/>
    </row>
    <row r="8" spans="1:16" ht="15.75" x14ac:dyDescent="0.25">
      <c r="A8" s="13" t="s">
        <v>24</v>
      </c>
      <c r="B8" s="24">
        <v>177641</v>
      </c>
      <c r="C8" s="15"/>
      <c r="D8" s="15"/>
      <c r="E8" s="7"/>
      <c r="G8" s="13" t="s">
        <v>24</v>
      </c>
      <c r="H8" s="19">
        <v>170395</v>
      </c>
      <c r="I8" s="15"/>
      <c r="J8" s="27">
        <f t="shared" si="0"/>
        <v>4.2524721969541268</v>
      </c>
      <c r="K8" s="7"/>
    </row>
    <row r="9" spans="1:16" ht="15.75" x14ac:dyDescent="0.25">
      <c r="A9" s="14" t="s">
        <v>25</v>
      </c>
      <c r="B9" s="26">
        <v>3656</v>
      </c>
      <c r="C9" s="16"/>
      <c r="D9" s="16"/>
      <c r="E9" s="7"/>
      <c r="G9" s="14" t="s">
        <v>25</v>
      </c>
      <c r="H9" s="21">
        <v>4764</v>
      </c>
      <c r="I9" s="16"/>
      <c r="J9" s="27">
        <f t="shared" si="0"/>
        <v>-23.25776658270361</v>
      </c>
      <c r="K9" s="7"/>
    </row>
    <row r="10" spans="1:16" ht="15.75" x14ac:dyDescent="0.25">
      <c r="A10" s="14" t="s">
        <v>26</v>
      </c>
      <c r="B10" s="26">
        <v>19410</v>
      </c>
      <c r="C10" s="16"/>
      <c r="D10" s="16"/>
      <c r="E10" s="7"/>
      <c r="G10" s="14" t="s">
        <v>26</v>
      </c>
      <c r="H10" s="21">
        <v>16633</v>
      </c>
      <c r="I10" s="16"/>
      <c r="J10" s="27">
        <f t="shared" si="0"/>
        <v>16.695725365237777</v>
      </c>
      <c r="K10" s="7"/>
    </row>
    <row r="11" spans="1:16" ht="15.75" x14ac:dyDescent="0.25">
      <c r="A11" s="14" t="s">
        <v>27</v>
      </c>
      <c r="B11" s="26">
        <v>3566</v>
      </c>
      <c r="C11" s="16"/>
      <c r="D11" s="16"/>
      <c r="E11" s="7"/>
      <c r="G11" s="14" t="s">
        <v>27</v>
      </c>
      <c r="H11" s="21">
        <v>3980</v>
      </c>
      <c r="I11" s="16"/>
      <c r="J11" s="27">
        <f t="shared" si="0"/>
        <v>-10.402010050251253</v>
      </c>
      <c r="K11" s="7"/>
    </row>
    <row r="12" spans="1:16" ht="15.75" x14ac:dyDescent="0.25">
      <c r="A12" s="14" t="s">
        <v>28</v>
      </c>
      <c r="B12" s="26">
        <v>25852</v>
      </c>
      <c r="C12" s="16"/>
      <c r="D12" s="16"/>
      <c r="E12" s="7"/>
      <c r="G12" s="14" t="s">
        <v>28</v>
      </c>
      <c r="H12" s="21">
        <v>25009</v>
      </c>
      <c r="I12" s="16"/>
      <c r="J12" s="27">
        <f t="shared" si="0"/>
        <v>3.3707865168539408</v>
      </c>
      <c r="K12" s="7"/>
    </row>
    <row r="13" spans="1:16" ht="15.75" x14ac:dyDescent="0.25">
      <c r="A13" s="14" t="s">
        <v>29</v>
      </c>
      <c r="B13" s="26">
        <v>17884</v>
      </c>
      <c r="C13" s="16"/>
      <c r="D13" s="16"/>
      <c r="E13" s="7"/>
      <c r="G13" s="14" t="s">
        <v>29</v>
      </c>
      <c r="H13" s="21">
        <v>18457</v>
      </c>
      <c r="I13" s="16"/>
      <c r="J13" s="27">
        <f t="shared" si="0"/>
        <v>-3.1045131928265746</v>
      </c>
      <c r="K13" s="7"/>
    </row>
    <row r="14" spans="1:16" ht="15.75" x14ac:dyDescent="0.25">
      <c r="A14" s="14" t="s">
        <v>30</v>
      </c>
      <c r="B14" s="26">
        <v>52590</v>
      </c>
      <c r="C14" s="16"/>
      <c r="D14" s="16"/>
      <c r="E14" s="7"/>
      <c r="G14" s="14" t="s">
        <v>30</v>
      </c>
      <c r="H14" s="21">
        <v>54431</v>
      </c>
      <c r="I14" s="16"/>
      <c r="J14" s="27">
        <f t="shared" si="0"/>
        <v>-3.3822637835057234</v>
      </c>
      <c r="K14" s="7"/>
    </row>
    <row r="15" spans="1:16" ht="15.75" x14ac:dyDescent="0.25">
      <c r="A15" s="14" t="s">
        <v>31</v>
      </c>
      <c r="B15" s="26">
        <v>6941</v>
      </c>
      <c r="C15" s="16"/>
      <c r="D15" s="16"/>
      <c r="E15" s="7"/>
      <c r="G15" s="14" t="s">
        <v>31</v>
      </c>
      <c r="H15" s="21">
        <v>7568</v>
      </c>
      <c r="I15" s="16"/>
      <c r="J15" s="27">
        <f t="shared" si="0"/>
        <v>-8.2848837209302353</v>
      </c>
      <c r="K15" s="7"/>
    </row>
    <row r="16" spans="1:16" ht="15.75" x14ac:dyDescent="0.25">
      <c r="A16" s="14" t="s">
        <v>32</v>
      </c>
      <c r="B16" s="26">
        <v>29921</v>
      </c>
      <c r="C16" s="16"/>
      <c r="D16" s="16"/>
      <c r="E16" s="7"/>
      <c r="G16" s="14" t="s">
        <v>32</v>
      </c>
      <c r="H16" s="21">
        <v>20766</v>
      </c>
      <c r="I16" s="16"/>
      <c r="J16" s="27">
        <f t="shared" si="0"/>
        <v>44.086487527689485</v>
      </c>
      <c r="K16" s="7"/>
    </row>
    <row r="17" spans="1:11" ht="15.75" x14ac:dyDescent="0.25">
      <c r="A17" s="14" t="s">
        <v>33</v>
      </c>
      <c r="B17" s="26">
        <v>5281</v>
      </c>
      <c r="C17" s="16"/>
      <c r="D17" s="16"/>
      <c r="E17" s="7"/>
      <c r="G17" s="14" t="s">
        <v>33</v>
      </c>
      <c r="H17" s="21">
        <v>5321</v>
      </c>
      <c r="I17" s="16"/>
      <c r="J17" s="27">
        <f t="shared" si="0"/>
        <v>-0.75173839503852591</v>
      </c>
      <c r="K17" s="7"/>
    </row>
    <row r="18" spans="1:11" ht="15.75" x14ac:dyDescent="0.25">
      <c r="A18" s="14" t="s">
        <v>34</v>
      </c>
      <c r="B18" s="26">
        <v>12541</v>
      </c>
      <c r="C18" s="16"/>
      <c r="D18" s="16"/>
      <c r="E18" s="7"/>
      <c r="G18" s="14" t="s">
        <v>34</v>
      </c>
      <c r="H18" s="21">
        <v>13467</v>
      </c>
      <c r="I18" s="16"/>
      <c r="J18" s="27">
        <f t="shared" si="0"/>
        <v>-6.8760674240736623</v>
      </c>
      <c r="K18" s="7"/>
    </row>
    <row r="19" spans="1:11" ht="15.75" x14ac:dyDescent="0.25">
      <c r="A19" s="13" t="s">
        <v>35</v>
      </c>
      <c r="B19" s="24">
        <v>29383</v>
      </c>
      <c r="C19" s="15"/>
      <c r="D19" s="15"/>
      <c r="E19" s="7"/>
      <c r="G19" s="13" t="s">
        <v>35</v>
      </c>
      <c r="H19" s="19">
        <v>33566</v>
      </c>
      <c r="I19" s="15"/>
      <c r="J19" s="27">
        <f t="shared" si="0"/>
        <v>-12.462015134362147</v>
      </c>
      <c r="K19" s="7"/>
    </row>
    <row r="20" spans="1:11" ht="15.75" x14ac:dyDescent="0.25">
      <c r="A20" s="14" t="s">
        <v>36</v>
      </c>
      <c r="B20" s="26">
        <v>26381</v>
      </c>
      <c r="C20" s="16"/>
      <c r="D20" s="16"/>
      <c r="E20" s="7"/>
      <c r="G20" s="14" t="s">
        <v>36</v>
      </c>
      <c r="H20" s="21">
        <v>30850</v>
      </c>
      <c r="I20" s="16"/>
      <c r="J20" s="27">
        <f t="shared" si="0"/>
        <v>-14.486223662884923</v>
      </c>
      <c r="K20" s="7"/>
    </row>
    <row r="21" spans="1:11" ht="15.75" x14ac:dyDescent="0.25">
      <c r="A21" s="14" t="s">
        <v>37</v>
      </c>
      <c r="B21" s="26">
        <v>3002</v>
      </c>
      <c r="C21" s="16"/>
      <c r="D21" s="16"/>
      <c r="E21" s="7"/>
      <c r="G21" s="14" t="s">
        <v>37</v>
      </c>
      <c r="H21" s="21">
        <v>2716</v>
      </c>
      <c r="I21" s="16"/>
      <c r="J21" s="27">
        <f t="shared" si="0"/>
        <v>10.530191458026517</v>
      </c>
      <c r="K21" s="7"/>
    </row>
    <row r="22" spans="1:11" ht="15.75" x14ac:dyDescent="0.25">
      <c r="A22" s="13" t="s">
        <v>38</v>
      </c>
      <c r="B22" s="24">
        <v>40111</v>
      </c>
      <c r="C22" s="15"/>
      <c r="D22" s="15"/>
      <c r="E22" s="7"/>
      <c r="G22" s="13" t="s">
        <v>38</v>
      </c>
      <c r="H22" s="19">
        <v>40546</v>
      </c>
      <c r="I22" s="15"/>
      <c r="J22" s="27">
        <f t="shared" si="0"/>
        <v>-1.0728555221230174</v>
      </c>
      <c r="K22" s="7"/>
    </row>
    <row r="23" spans="1:11" ht="15.75" x14ac:dyDescent="0.25">
      <c r="A23" s="14" t="s">
        <v>39</v>
      </c>
      <c r="B23" s="26">
        <v>28</v>
      </c>
      <c r="C23" s="16"/>
      <c r="D23" s="16"/>
      <c r="E23" s="7"/>
      <c r="G23" s="14" t="s">
        <v>39</v>
      </c>
      <c r="H23" s="21">
        <v>30</v>
      </c>
      <c r="I23" s="16"/>
      <c r="J23" s="27">
        <f t="shared" si="0"/>
        <v>-6.6666666666666652</v>
      </c>
      <c r="K23" s="7"/>
    </row>
    <row r="24" spans="1:11" ht="15.75" x14ac:dyDescent="0.25">
      <c r="A24" s="14" t="s">
        <v>40</v>
      </c>
      <c r="B24" s="26">
        <v>1125</v>
      </c>
      <c r="C24" s="16"/>
      <c r="D24" s="16"/>
      <c r="E24" s="7"/>
      <c r="G24" s="14" t="s">
        <v>40</v>
      </c>
      <c r="H24" s="21">
        <v>1216</v>
      </c>
      <c r="I24" s="16"/>
      <c r="J24" s="27">
        <f t="shared" si="0"/>
        <v>-7.4835526315789487</v>
      </c>
      <c r="K24" s="7"/>
    </row>
    <row r="25" spans="1:11" ht="15.75" x14ac:dyDescent="0.25">
      <c r="A25" s="14" t="s">
        <v>41</v>
      </c>
      <c r="B25" s="26">
        <v>3138</v>
      </c>
      <c r="C25" s="16"/>
      <c r="D25" s="16"/>
      <c r="E25" s="7"/>
      <c r="G25" s="14" t="s">
        <v>41</v>
      </c>
      <c r="H25" s="21">
        <v>3118</v>
      </c>
      <c r="I25" s="16"/>
      <c r="J25" s="27">
        <f t="shared" si="0"/>
        <v>0.64143681847337319</v>
      </c>
      <c r="K25" s="7"/>
    </row>
    <row r="26" spans="1:11" ht="15.75" x14ac:dyDescent="0.25">
      <c r="A26" s="14" t="s">
        <v>42</v>
      </c>
      <c r="B26" s="26">
        <v>8477</v>
      </c>
      <c r="C26" s="16"/>
      <c r="D26" s="16"/>
      <c r="E26" s="7"/>
      <c r="G26" s="14" t="s">
        <v>42</v>
      </c>
      <c r="H26" s="21">
        <v>9174</v>
      </c>
      <c r="I26" s="16"/>
      <c r="J26" s="27">
        <f t="shared" si="0"/>
        <v>-7.5975583169827772</v>
      </c>
      <c r="K26" s="7"/>
    </row>
    <row r="27" spans="1:11" ht="15.75" x14ac:dyDescent="0.25">
      <c r="A27" s="14" t="s">
        <v>43</v>
      </c>
      <c r="B27" s="26">
        <v>3968</v>
      </c>
      <c r="C27" s="16"/>
      <c r="D27" s="16"/>
      <c r="E27" s="7"/>
      <c r="G27" s="14" t="s">
        <v>43</v>
      </c>
      <c r="H27" s="21">
        <v>4544</v>
      </c>
      <c r="I27" s="16"/>
      <c r="J27" s="27">
        <f t="shared" si="0"/>
        <v>-12.676056338028175</v>
      </c>
      <c r="K27" s="7"/>
    </row>
    <row r="28" spans="1:11" ht="15.75" x14ac:dyDescent="0.25">
      <c r="A28" s="14" t="s">
        <v>44</v>
      </c>
      <c r="B28" s="26">
        <v>1176</v>
      </c>
      <c r="C28" s="16"/>
      <c r="D28" s="16"/>
      <c r="E28" s="7"/>
      <c r="G28" s="14" t="s">
        <v>44</v>
      </c>
      <c r="H28" s="21">
        <v>1343</v>
      </c>
      <c r="I28" s="16"/>
      <c r="J28" s="27">
        <f t="shared" si="0"/>
        <v>-12.43484735666418</v>
      </c>
      <c r="K28" s="7"/>
    </row>
    <row r="29" spans="1:11" ht="15.75" x14ac:dyDescent="0.25">
      <c r="A29" s="14" t="s">
        <v>45</v>
      </c>
      <c r="B29" s="26">
        <v>3388</v>
      </c>
      <c r="C29" s="16"/>
      <c r="D29" s="16"/>
      <c r="E29" s="7"/>
      <c r="G29" s="14" t="s">
        <v>45</v>
      </c>
      <c r="H29" s="21">
        <v>3305</v>
      </c>
      <c r="I29" s="16"/>
      <c r="J29" s="27">
        <f t="shared" si="0"/>
        <v>2.5113464447806377</v>
      </c>
      <c r="K29" s="7"/>
    </row>
    <row r="30" spans="1:11" ht="15.75" x14ac:dyDescent="0.25">
      <c r="A30" s="14" t="s">
        <v>46</v>
      </c>
      <c r="B30" s="26">
        <v>11190</v>
      </c>
      <c r="C30" s="16"/>
      <c r="D30" s="16"/>
      <c r="E30" s="7"/>
      <c r="G30" s="14" t="s">
        <v>46</v>
      </c>
      <c r="H30" s="21">
        <v>9778</v>
      </c>
      <c r="I30" s="16"/>
      <c r="J30" s="27">
        <f t="shared" si="0"/>
        <v>14.440580895888733</v>
      </c>
      <c r="K30" s="7"/>
    </row>
    <row r="31" spans="1:11" ht="15.75" x14ac:dyDescent="0.25">
      <c r="A31" s="14" t="s">
        <v>47</v>
      </c>
      <c r="B31" s="26">
        <v>7621</v>
      </c>
      <c r="C31" s="16"/>
      <c r="D31" s="16"/>
      <c r="E31" s="7"/>
      <c r="G31" s="14" t="s">
        <v>47</v>
      </c>
      <c r="H31" s="21">
        <v>8036</v>
      </c>
      <c r="I31" s="16"/>
      <c r="J31" s="27">
        <f t="shared" si="0"/>
        <v>-5.1642608262817298</v>
      </c>
      <c r="K31" s="7"/>
    </row>
    <row r="32" spans="1:11" ht="15.75" x14ac:dyDescent="0.25">
      <c r="A32" s="13" t="s">
        <v>48</v>
      </c>
      <c r="B32" s="24">
        <v>206301</v>
      </c>
      <c r="C32" s="15"/>
      <c r="D32" s="15"/>
      <c r="E32" s="7"/>
      <c r="G32" s="13" t="s">
        <v>48</v>
      </c>
      <c r="H32" s="19">
        <v>240985</v>
      </c>
      <c r="I32" s="15"/>
      <c r="J32" s="27">
        <f t="shared" si="0"/>
        <v>-14.392597049608902</v>
      </c>
      <c r="K32" s="7"/>
    </row>
    <row r="33" spans="1:11" ht="15.75" x14ac:dyDescent="0.25">
      <c r="A33" s="14" t="s">
        <v>49</v>
      </c>
      <c r="B33" s="26">
        <v>894</v>
      </c>
      <c r="C33" s="16"/>
      <c r="D33" s="16"/>
      <c r="E33" s="7"/>
      <c r="G33" s="14" t="s">
        <v>49</v>
      </c>
      <c r="H33" s="21">
        <v>847</v>
      </c>
      <c r="I33" s="16"/>
      <c r="J33" s="27">
        <f t="shared" si="0"/>
        <v>5.5489964580873741</v>
      </c>
      <c r="K33" s="7"/>
    </row>
    <row r="34" spans="1:11" ht="15.75" x14ac:dyDescent="0.25">
      <c r="A34" s="14" t="s">
        <v>50</v>
      </c>
      <c r="B34" s="26">
        <v>191391</v>
      </c>
      <c r="C34" s="16"/>
      <c r="D34" s="16"/>
      <c r="E34" s="7"/>
      <c r="G34" s="14" t="s">
        <v>50</v>
      </c>
      <c r="H34" s="21">
        <v>228975</v>
      </c>
      <c r="I34" s="16"/>
      <c r="J34" s="27">
        <f t="shared" si="0"/>
        <v>-16.414018997707171</v>
      </c>
      <c r="K34" s="7"/>
    </row>
    <row r="35" spans="1:11" ht="15.75" x14ac:dyDescent="0.25">
      <c r="A35" s="14" t="s">
        <v>51</v>
      </c>
      <c r="B35" s="26">
        <v>11748</v>
      </c>
      <c r="C35" s="16"/>
      <c r="D35" s="16"/>
      <c r="E35" s="7"/>
      <c r="G35" s="14" t="s">
        <v>51</v>
      </c>
      <c r="H35" s="21">
        <v>8874</v>
      </c>
      <c r="I35" s="16"/>
      <c r="J35" s="27">
        <f t="shared" si="0"/>
        <v>32.386747802569296</v>
      </c>
      <c r="K35" s="7"/>
    </row>
    <row r="36" spans="1:11" ht="15.75" x14ac:dyDescent="0.25">
      <c r="A36" s="14" t="s">
        <v>52</v>
      </c>
      <c r="B36" s="26">
        <v>2268</v>
      </c>
      <c r="C36" s="16"/>
      <c r="D36" s="16"/>
      <c r="E36" s="7"/>
      <c r="G36" s="14" t="s">
        <v>52</v>
      </c>
      <c r="H36" s="21">
        <v>2290</v>
      </c>
      <c r="I36" s="16"/>
      <c r="J36" s="27">
        <f t="shared" si="0"/>
        <v>-0.96069868995632968</v>
      </c>
      <c r="K36" s="7"/>
    </row>
    <row r="37" spans="1:11" ht="15.75" x14ac:dyDescent="0.25">
      <c r="A37" s="13" t="s">
        <v>53</v>
      </c>
      <c r="B37" s="24">
        <v>15181</v>
      </c>
      <c r="C37" s="15"/>
      <c r="D37" s="15"/>
      <c r="E37" s="7"/>
      <c r="G37" s="13" t="s">
        <v>53</v>
      </c>
      <c r="H37" s="19">
        <v>16350</v>
      </c>
      <c r="I37" s="15"/>
      <c r="J37" s="27">
        <f t="shared" si="0"/>
        <v>-7.1498470948012205</v>
      </c>
      <c r="K37" s="7"/>
    </row>
    <row r="38" spans="1:11" ht="15.75" x14ac:dyDescent="0.25">
      <c r="A38" s="14" t="s">
        <v>54</v>
      </c>
      <c r="B38" s="26">
        <v>1682</v>
      </c>
      <c r="C38" s="16"/>
      <c r="D38" s="16"/>
      <c r="E38" s="7"/>
      <c r="G38" s="14" t="s">
        <v>54</v>
      </c>
      <c r="H38" s="21">
        <v>1414</v>
      </c>
      <c r="I38" s="16"/>
      <c r="J38" s="27">
        <f t="shared" si="0"/>
        <v>18.953323903818962</v>
      </c>
      <c r="K38" s="7"/>
    </row>
    <row r="39" spans="1:11" ht="15.75" x14ac:dyDescent="0.25">
      <c r="A39" s="14" t="s">
        <v>55</v>
      </c>
      <c r="B39" s="26">
        <v>10681</v>
      </c>
      <c r="C39" s="16"/>
      <c r="D39" s="16"/>
      <c r="E39" s="7"/>
      <c r="G39" s="14" t="s">
        <v>55</v>
      </c>
      <c r="H39" s="21">
        <v>12235</v>
      </c>
      <c r="I39" s="16"/>
      <c r="J39" s="27">
        <f t="shared" si="0"/>
        <v>-12.701266857376382</v>
      </c>
      <c r="K39" s="7"/>
    </row>
    <row r="40" spans="1:11" ht="15.75" x14ac:dyDescent="0.25">
      <c r="A40" s="14" t="s">
        <v>56</v>
      </c>
      <c r="B40" s="26">
        <v>2818</v>
      </c>
      <c r="C40" s="16"/>
      <c r="D40" s="16"/>
      <c r="E40" s="7"/>
      <c r="G40" s="14" t="s">
        <v>56</v>
      </c>
      <c r="H40" s="21">
        <v>2701</v>
      </c>
      <c r="I40" s="16"/>
      <c r="J40" s="27">
        <f t="shared" si="0"/>
        <v>4.3317289892632393</v>
      </c>
      <c r="K40" s="7"/>
    </row>
    <row r="41" spans="1:11" ht="15.75" x14ac:dyDescent="0.25">
      <c r="A41" s="13" t="s">
        <v>57</v>
      </c>
      <c r="B41" s="24">
        <v>431898</v>
      </c>
      <c r="C41" s="15"/>
      <c r="D41" s="15"/>
      <c r="E41" s="7"/>
      <c r="G41" s="13" t="s">
        <v>57</v>
      </c>
      <c r="H41" s="19">
        <v>405229</v>
      </c>
      <c r="I41" s="15"/>
      <c r="J41" s="27">
        <f t="shared" si="0"/>
        <v>6.5812170402414383</v>
      </c>
      <c r="K41" s="7"/>
    </row>
    <row r="42" spans="1:11" ht="15.75" x14ac:dyDescent="0.25">
      <c r="A42" s="14" t="s">
        <v>58</v>
      </c>
      <c r="B42" s="26">
        <v>43393</v>
      </c>
      <c r="C42" s="16"/>
      <c r="D42" s="16"/>
      <c r="E42" s="7"/>
      <c r="G42" s="14" t="s">
        <v>58</v>
      </c>
      <c r="H42" s="21">
        <v>50916</v>
      </c>
      <c r="I42" s="16"/>
      <c r="J42" s="27">
        <f t="shared" si="0"/>
        <v>-14.775316207086187</v>
      </c>
      <c r="K42" s="7"/>
    </row>
    <row r="43" spans="1:11" ht="15.75" x14ac:dyDescent="0.25">
      <c r="A43" s="14" t="s">
        <v>59</v>
      </c>
      <c r="B43" s="26">
        <v>17974</v>
      </c>
      <c r="C43" s="16"/>
      <c r="D43" s="16"/>
      <c r="E43" s="7"/>
      <c r="G43" s="14" t="s">
        <v>59</v>
      </c>
      <c r="H43" s="21">
        <v>17713</v>
      </c>
      <c r="I43" s="16"/>
      <c r="J43" s="27">
        <f t="shared" si="0"/>
        <v>1.4734940439225408</v>
      </c>
      <c r="K43" s="7"/>
    </row>
    <row r="44" spans="1:11" ht="15.75" x14ac:dyDescent="0.25">
      <c r="A44" s="14" t="s">
        <v>60</v>
      </c>
      <c r="B44" s="26">
        <v>4864</v>
      </c>
      <c r="C44" s="16"/>
      <c r="D44" s="16"/>
      <c r="E44" s="7"/>
      <c r="G44" s="14" t="s">
        <v>60</v>
      </c>
      <c r="H44" s="21">
        <v>5136</v>
      </c>
      <c r="I44" s="16"/>
      <c r="J44" s="27">
        <f t="shared" si="0"/>
        <v>-5.29595015576324</v>
      </c>
      <c r="K44" s="7"/>
    </row>
    <row r="45" spans="1:11" ht="15.75" x14ac:dyDescent="0.25">
      <c r="A45" s="14" t="s">
        <v>61</v>
      </c>
      <c r="B45" s="26">
        <v>274682</v>
      </c>
      <c r="C45" s="16"/>
      <c r="D45" s="16"/>
      <c r="E45" s="7"/>
      <c r="G45" s="14" t="s">
        <v>61</v>
      </c>
      <c r="H45" s="21">
        <v>232734</v>
      </c>
      <c r="I45" s="16"/>
      <c r="J45" s="27">
        <f t="shared" si="0"/>
        <v>18.024010243453901</v>
      </c>
      <c r="K45" s="7"/>
    </row>
    <row r="46" spans="1:11" ht="15.75" x14ac:dyDescent="0.25">
      <c r="A46" s="14" t="s">
        <v>62</v>
      </c>
      <c r="B46" s="26">
        <v>24452</v>
      </c>
      <c r="C46" s="16"/>
      <c r="D46" s="16"/>
      <c r="E46" s="7"/>
      <c r="G46" s="14" t="s">
        <v>62</v>
      </c>
      <c r="H46" s="21">
        <v>26736</v>
      </c>
      <c r="I46" s="16"/>
      <c r="J46" s="27">
        <f t="shared" si="0"/>
        <v>-8.5427887492519403</v>
      </c>
      <c r="K46" s="7"/>
    </row>
    <row r="47" spans="1:11" ht="15.75" x14ac:dyDescent="0.25">
      <c r="A47" s="14" t="s">
        <v>63</v>
      </c>
      <c r="B47" s="26">
        <v>8331</v>
      </c>
      <c r="C47" s="16"/>
      <c r="D47" s="16"/>
      <c r="E47" s="7"/>
      <c r="G47" s="14" t="s">
        <v>63</v>
      </c>
      <c r="H47" s="21">
        <v>8602</v>
      </c>
      <c r="I47" s="16"/>
      <c r="J47" s="27">
        <f t="shared" si="0"/>
        <v>-3.1504301325273154</v>
      </c>
      <c r="K47" s="7"/>
    </row>
    <row r="48" spans="1:11" ht="15.75" x14ac:dyDescent="0.25">
      <c r="A48" s="14" t="s">
        <v>64</v>
      </c>
      <c r="B48" s="26">
        <v>17105</v>
      </c>
      <c r="C48" s="16"/>
      <c r="D48" s="16"/>
      <c r="E48" s="7"/>
      <c r="G48" s="14" t="s">
        <v>64</v>
      </c>
      <c r="H48" s="21">
        <v>19058</v>
      </c>
      <c r="I48" s="16"/>
      <c r="J48" s="27">
        <f t="shared" si="0"/>
        <v>-10.247665022562702</v>
      </c>
      <c r="K48" s="7"/>
    </row>
    <row r="49" spans="1:11" ht="15.75" x14ac:dyDescent="0.25">
      <c r="A49" s="14" t="s">
        <v>65</v>
      </c>
      <c r="B49" s="26">
        <v>15079</v>
      </c>
      <c r="C49" s="16"/>
      <c r="D49" s="16"/>
      <c r="E49" s="7"/>
      <c r="G49" s="14" t="s">
        <v>65</v>
      </c>
      <c r="H49" s="21">
        <v>15634</v>
      </c>
      <c r="I49" s="16"/>
      <c r="J49" s="27">
        <f t="shared" si="0"/>
        <v>-3.5499552257899469</v>
      </c>
      <c r="K49" s="7"/>
    </row>
    <row r="50" spans="1:11" ht="15.75" x14ac:dyDescent="0.25">
      <c r="A50" s="14" t="s">
        <v>66</v>
      </c>
      <c r="B50" s="26">
        <v>26019</v>
      </c>
      <c r="C50" s="16"/>
      <c r="D50" s="16"/>
      <c r="E50" s="7"/>
      <c r="G50" s="14" t="s">
        <v>66</v>
      </c>
      <c r="H50" s="21">
        <v>28700</v>
      </c>
      <c r="I50" s="16"/>
      <c r="J50" s="27">
        <f t="shared" si="0"/>
        <v>-9.3414634146341431</v>
      </c>
      <c r="K50" s="7"/>
    </row>
    <row r="51" spans="1:11" ht="15.75" x14ac:dyDescent="0.25">
      <c r="A51" s="13" t="s">
        <v>67</v>
      </c>
      <c r="B51" s="24">
        <v>292640</v>
      </c>
      <c r="C51" s="15"/>
      <c r="D51" s="15"/>
      <c r="E51" s="7"/>
      <c r="G51" s="13" t="s">
        <v>67</v>
      </c>
      <c r="H51" s="19">
        <v>310109</v>
      </c>
      <c r="I51" s="15"/>
      <c r="J51" s="27">
        <f t="shared" si="0"/>
        <v>-5.6331805913404587</v>
      </c>
      <c r="K51" s="7"/>
    </row>
    <row r="52" spans="1:11" ht="15.75" x14ac:dyDescent="0.25">
      <c r="A52" s="14" t="s">
        <v>68</v>
      </c>
      <c r="B52" s="26">
        <v>1068</v>
      </c>
      <c r="C52" s="16"/>
      <c r="D52" s="16"/>
      <c r="E52" s="7"/>
      <c r="G52" s="14" t="s">
        <v>68</v>
      </c>
      <c r="H52" s="21">
        <v>1166</v>
      </c>
      <c r="I52" s="16"/>
      <c r="J52" s="27">
        <f t="shared" si="0"/>
        <v>-8.404802744425389</v>
      </c>
      <c r="K52" s="7"/>
    </row>
    <row r="53" spans="1:11" ht="15.75" x14ac:dyDescent="0.25">
      <c r="A53" s="14" t="s">
        <v>69</v>
      </c>
      <c r="B53" s="26">
        <v>28902</v>
      </c>
      <c r="C53" s="16"/>
      <c r="D53" s="16"/>
      <c r="E53" s="7"/>
      <c r="G53" s="14" t="s">
        <v>69</v>
      </c>
      <c r="H53" s="21">
        <v>28495</v>
      </c>
      <c r="I53" s="16"/>
      <c r="J53" s="27">
        <f t="shared" si="0"/>
        <v>1.4283207580277235</v>
      </c>
      <c r="K53" s="7"/>
    </row>
    <row r="54" spans="1:11" ht="15.75" x14ac:dyDescent="0.25">
      <c r="A54" s="14" t="s">
        <v>70</v>
      </c>
      <c r="B54" s="26">
        <v>13243</v>
      </c>
      <c r="C54" s="16"/>
      <c r="D54" s="16"/>
      <c r="E54" s="7"/>
      <c r="G54" s="14" t="s">
        <v>70</v>
      </c>
      <c r="H54" s="21">
        <v>13993</v>
      </c>
      <c r="I54" s="16"/>
      <c r="J54" s="27">
        <f t="shared" si="0"/>
        <v>-5.3598227685271222</v>
      </c>
      <c r="K54" s="7"/>
    </row>
    <row r="55" spans="1:11" ht="15.75" x14ac:dyDescent="0.25">
      <c r="A55" s="14" t="s">
        <v>71</v>
      </c>
      <c r="B55" s="26">
        <v>19905</v>
      </c>
      <c r="C55" s="16"/>
      <c r="D55" s="16"/>
      <c r="E55" s="7"/>
      <c r="G55" s="14" t="s">
        <v>71</v>
      </c>
      <c r="H55" s="21">
        <v>20612</v>
      </c>
      <c r="I55" s="16"/>
      <c r="J55" s="27">
        <f t="shared" si="0"/>
        <v>-3.4300407529594401</v>
      </c>
      <c r="K55" s="7"/>
    </row>
    <row r="56" spans="1:11" ht="15.75" x14ac:dyDescent="0.25">
      <c r="A56" s="14" t="s">
        <v>72</v>
      </c>
      <c r="B56" s="26">
        <v>29292</v>
      </c>
      <c r="C56" s="16"/>
      <c r="D56" s="16"/>
      <c r="E56" s="7"/>
      <c r="G56" s="14" t="s">
        <v>72</v>
      </c>
      <c r="H56" s="21">
        <v>32015</v>
      </c>
      <c r="I56" s="16"/>
      <c r="J56" s="27">
        <f t="shared" si="0"/>
        <v>-8.505388099328437</v>
      </c>
      <c r="K56" s="7"/>
    </row>
    <row r="57" spans="1:11" ht="15.75" x14ac:dyDescent="0.25">
      <c r="A57" s="14" t="s">
        <v>73</v>
      </c>
      <c r="B57" s="26">
        <v>33418</v>
      </c>
      <c r="C57" s="16"/>
      <c r="D57" s="16"/>
      <c r="E57" s="7"/>
      <c r="G57" s="14" t="s">
        <v>73</v>
      </c>
      <c r="H57" s="21">
        <v>44573</v>
      </c>
      <c r="I57" s="16"/>
      <c r="J57" s="27">
        <f t="shared" si="0"/>
        <v>-25.026361250084129</v>
      </c>
      <c r="K57" s="7"/>
    </row>
    <row r="58" spans="1:11" ht="15.75" x14ac:dyDescent="0.25">
      <c r="A58" s="14" t="s">
        <v>74</v>
      </c>
      <c r="B58" s="26">
        <v>33694</v>
      </c>
      <c r="C58" s="16"/>
      <c r="D58" s="16"/>
      <c r="E58" s="7"/>
      <c r="G58" s="14" t="s">
        <v>74</v>
      </c>
      <c r="H58" s="21">
        <v>40627</v>
      </c>
      <c r="I58" s="16"/>
      <c r="J58" s="27">
        <f t="shared" si="0"/>
        <v>-17.06500603047234</v>
      </c>
      <c r="K58" s="7"/>
    </row>
    <row r="59" spans="1:11" ht="15.75" x14ac:dyDescent="0.25">
      <c r="A59" s="14" t="s">
        <v>75</v>
      </c>
      <c r="B59" s="26">
        <v>69289</v>
      </c>
      <c r="C59" s="16"/>
      <c r="D59" s="16"/>
      <c r="E59" s="7"/>
      <c r="G59" s="14" t="s">
        <v>75</v>
      </c>
      <c r="H59" s="21">
        <v>55257</v>
      </c>
      <c r="I59" s="16"/>
      <c r="J59" s="27">
        <f t="shared" si="0"/>
        <v>25.394067719926895</v>
      </c>
      <c r="K59" s="7"/>
    </row>
    <row r="60" spans="1:11" ht="15.75" x14ac:dyDescent="0.25">
      <c r="A60" s="14" t="s">
        <v>76</v>
      </c>
      <c r="B60" s="26">
        <v>63830</v>
      </c>
      <c r="C60" s="16"/>
      <c r="D60" s="16"/>
      <c r="E60" s="7"/>
      <c r="G60" s="14" t="s">
        <v>76</v>
      </c>
      <c r="H60" s="21">
        <v>73373</v>
      </c>
      <c r="I60" s="16"/>
      <c r="J60" s="27">
        <f t="shared" si="0"/>
        <v>-13.006146675207496</v>
      </c>
      <c r="K60" s="7"/>
    </row>
    <row r="61" spans="1:11" ht="15.75" x14ac:dyDescent="0.25">
      <c r="A61" s="13" t="s">
        <v>77</v>
      </c>
      <c r="B61" s="24">
        <v>1518651</v>
      </c>
      <c r="C61" s="15"/>
      <c r="D61" s="15"/>
      <c r="E61" s="7"/>
      <c r="G61" s="13" t="s">
        <v>77</v>
      </c>
      <c r="H61" s="19">
        <v>1414416</v>
      </c>
      <c r="I61" s="15"/>
      <c r="J61" s="27">
        <f t="shared" si="0"/>
        <v>7.369472630400109</v>
      </c>
      <c r="K61" s="7"/>
    </row>
    <row r="62" spans="1:11" ht="15.75" x14ac:dyDescent="0.25">
      <c r="A62" s="14" t="s">
        <v>78</v>
      </c>
      <c r="B62" s="26">
        <v>89257</v>
      </c>
      <c r="C62" s="16"/>
      <c r="D62" s="16"/>
      <c r="E62" s="7"/>
      <c r="G62" s="14" t="s">
        <v>78</v>
      </c>
      <c r="H62" s="21">
        <v>86148</v>
      </c>
      <c r="I62" s="16"/>
      <c r="J62" s="27">
        <f t="shared" si="0"/>
        <v>3.6089056043088652</v>
      </c>
      <c r="K62" s="7"/>
    </row>
    <row r="63" spans="1:11" ht="15.75" x14ac:dyDescent="0.25">
      <c r="A63" s="14" t="s">
        <v>79</v>
      </c>
      <c r="B63" s="26">
        <v>68046</v>
      </c>
      <c r="C63" s="16"/>
      <c r="D63" s="16"/>
      <c r="E63" s="7"/>
      <c r="G63" s="14" t="s">
        <v>79</v>
      </c>
      <c r="H63" s="21">
        <v>76638</v>
      </c>
      <c r="I63" s="16"/>
      <c r="J63" s="27">
        <f t="shared" si="0"/>
        <v>-11.211148516401781</v>
      </c>
      <c r="K63" s="7"/>
    </row>
    <row r="64" spans="1:11" ht="15.75" x14ac:dyDescent="0.25">
      <c r="A64" s="14" t="s">
        <v>80</v>
      </c>
      <c r="B64" s="26">
        <v>12403</v>
      </c>
      <c r="C64" s="16"/>
      <c r="D64" s="16"/>
      <c r="E64" s="7"/>
      <c r="G64" s="14" t="s">
        <v>80</v>
      </c>
      <c r="H64" s="21">
        <v>13410</v>
      </c>
      <c r="I64" s="16"/>
      <c r="J64" s="27">
        <f t="shared" si="0"/>
        <v>-7.509321401938851</v>
      </c>
      <c r="K64" s="7"/>
    </row>
    <row r="65" spans="1:11" ht="15.75" x14ac:dyDescent="0.25">
      <c r="A65" s="14" t="s">
        <v>81</v>
      </c>
      <c r="B65" s="26">
        <v>144120</v>
      </c>
      <c r="C65" s="16"/>
      <c r="D65" s="16"/>
      <c r="E65" s="7"/>
      <c r="G65" s="14" t="s">
        <v>81</v>
      </c>
      <c r="H65" s="21">
        <v>147606</v>
      </c>
      <c r="I65" s="16"/>
      <c r="J65" s="27">
        <f t="shared" si="0"/>
        <v>-2.3616926141213801</v>
      </c>
      <c r="K65" s="7"/>
    </row>
    <row r="66" spans="1:11" ht="15.75" x14ac:dyDescent="0.25">
      <c r="A66" s="14" t="s">
        <v>82</v>
      </c>
      <c r="B66" s="26">
        <v>353469</v>
      </c>
      <c r="C66" s="16"/>
      <c r="D66" s="16"/>
      <c r="E66" s="7"/>
      <c r="G66" s="14" t="s">
        <v>82</v>
      </c>
      <c r="H66" s="21">
        <v>210048</v>
      </c>
      <c r="I66" s="16"/>
      <c r="J66" s="27">
        <f t="shared" si="0"/>
        <v>68.280107404021933</v>
      </c>
      <c r="K66" s="7"/>
    </row>
    <row r="67" spans="1:11" ht="15.75" x14ac:dyDescent="0.25">
      <c r="A67" s="14" t="s">
        <v>83</v>
      </c>
      <c r="B67" s="26">
        <v>195927</v>
      </c>
      <c r="C67" s="16"/>
      <c r="D67" s="16"/>
      <c r="E67" s="7"/>
      <c r="G67" s="14" t="s">
        <v>83</v>
      </c>
      <c r="H67" s="21">
        <v>172012</v>
      </c>
      <c r="I67" s="16"/>
      <c r="J67" s="27">
        <f t="shared" si="0"/>
        <v>13.903099783736028</v>
      </c>
      <c r="K67" s="7"/>
    </row>
    <row r="68" spans="1:11" ht="15.75" x14ac:dyDescent="0.25">
      <c r="A68" s="14" t="s">
        <v>84</v>
      </c>
      <c r="B68" s="26">
        <v>290659</v>
      </c>
      <c r="C68" s="16"/>
      <c r="D68" s="16"/>
      <c r="E68" s="7"/>
      <c r="G68" s="14" t="s">
        <v>84</v>
      </c>
      <c r="H68" s="21">
        <v>288917</v>
      </c>
      <c r="I68" s="16"/>
      <c r="J68" s="27">
        <f t="shared" ref="J68:J85" si="1">(B68/H68-1)*100</f>
        <v>0.60294132917066978</v>
      </c>
      <c r="K68" s="7"/>
    </row>
    <row r="69" spans="1:11" ht="15.75" x14ac:dyDescent="0.25">
      <c r="A69" s="14" t="s">
        <v>85</v>
      </c>
      <c r="B69" s="26">
        <v>327174</v>
      </c>
      <c r="C69" s="16"/>
      <c r="D69" s="16"/>
      <c r="E69" s="7"/>
      <c r="G69" s="14" t="s">
        <v>85</v>
      </c>
      <c r="H69" s="21">
        <v>379157</v>
      </c>
      <c r="I69" s="16"/>
      <c r="J69" s="27">
        <f t="shared" si="1"/>
        <v>-13.710151731340847</v>
      </c>
      <c r="K69" s="7"/>
    </row>
    <row r="70" spans="1:11" ht="15.75" x14ac:dyDescent="0.25">
      <c r="A70" s="14" t="s">
        <v>86</v>
      </c>
      <c r="B70" s="26">
        <v>37597</v>
      </c>
      <c r="C70" s="16"/>
      <c r="D70" s="16"/>
      <c r="E70" s="7"/>
      <c r="G70" s="14" t="s">
        <v>86</v>
      </c>
      <c r="H70" s="21">
        <v>40480</v>
      </c>
      <c r="I70" s="16"/>
      <c r="J70" s="27">
        <f t="shared" si="1"/>
        <v>-7.1220355731225311</v>
      </c>
      <c r="K70" s="7"/>
    </row>
    <row r="71" spans="1:11" ht="15.75" x14ac:dyDescent="0.25">
      <c r="A71" s="13" t="s">
        <v>87</v>
      </c>
      <c r="B71" s="24">
        <v>524042</v>
      </c>
      <c r="C71" s="15"/>
      <c r="D71" s="15"/>
      <c r="E71" s="7"/>
      <c r="G71" s="13" t="s">
        <v>87</v>
      </c>
      <c r="H71" s="19">
        <v>488878</v>
      </c>
      <c r="I71" s="15"/>
      <c r="J71" s="27">
        <f t="shared" si="1"/>
        <v>7.1927965668326266</v>
      </c>
      <c r="K71" s="7"/>
    </row>
    <row r="72" spans="1:11" ht="15.75" x14ac:dyDescent="0.25">
      <c r="A72" s="14" t="s">
        <v>88</v>
      </c>
      <c r="B72" s="26">
        <v>12310</v>
      </c>
      <c r="C72" s="16"/>
      <c r="D72" s="16"/>
      <c r="E72" s="7"/>
      <c r="G72" s="14" t="s">
        <v>88</v>
      </c>
      <c r="H72" s="21">
        <v>13475</v>
      </c>
      <c r="I72" s="16"/>
      <c r="J72" s="27">
        <f t="shared" si="1"/>
        <v>-8.6456400742115029</v>
      </c>
      <c r="K72" s="7"/>
    </row>
    <row r="73" spans="1:11" ht="15.75" x14ac:dyDescent="0.25">
      <c r="A73" s="14" t="s">
        <v>89</v>
      </c>
      <c r="B73" s="26">
        <v>50700</v>
      </c>
      <c r="C73" s="16"/>
      <c r="D73" s="16"/>
      <c r="E73" s="7"/>
      <c r="G73" s="14" t="s">
        <v>89</v>
      </c>
      <c r="H73" s="21">
        <v>55637</v>
      </c>
      <c r="I73" s="16"/>
      <c r="J73" s="27">
        <f t="shared" si="1"/>
        <v>-8.8735913151320123</v>
      </c>
      <c r="K73" s="7"/>
    </row>
    <row r="74" spans="1:11" ht="15.75" x14ac:dyDescent="0.25">
      <c r="A74" s="14" t="s">
        <v>90</v>
      </c>
      <c r="B74" s="26">
        <v>11035</v>
      </c>
      <c r="C74" s="16"/>
      <c r="D74" s="16"/>
      <c r="E74" s="7"/>
      <c r="G74" s="14" t="s">
        <v>90</v>
      </c>
      <c r="H74" s="21">
        <v>11442</v>
      </c>
      <c r="I74" s="16"/>
      <c r="J74" s="27">
        <f t="shared" si="1"/>
        <v>-3.5570704422303812</v>
      </c>
      <c r="K74" s="7"/>
    </row>
    <row r="75" spans="1:11" ht="15.75" x14ac:dyDescent="0.25">
      <c r="A75" s="14" t="s">
        <v>91</v>
      </c>
      <c r="B75" s="26">
        <v>86468</v>
      </c>
      <c r="C75" s="16"/>
      <c r="D75" s="16"/>
      <c r="E75" s="7"/>
      <c r="G75" s="14" t="s">
        <v>91</v>
      </c>
      <c r="H75" s="21">
        <v>88315</v>
      </c>
      <c r="I75" s="16"/>
      <c r="J75" s="27">
        <f t="shared" si="1"/>
        <v>-2.0913774556983511</v>
      </c>
      <c r="K75" s="7"/>
    </row>
    <row r="76" spans="1:11" ht="15.75" x14ac:dyDescent="0.25">
      <c r="A76" s="14" t="s">
        <v>92</v>
      </c>
      <c r="B76" s="26">
        <v>26177</v>
      </c>
      <c r="C76" s="16"/>
      <c r="D76" s="16"/>
      <c r="E76" s="7"/>
      <c r="G76" s="14" t="s">
        <v>92</v>
      </c>
      <c r="H76" s="21">
        <v>27319</v>
      </c>
      <c r="I76" s="16"/>
      <c r="J76" s="27">
        <f t="shared" si="1"/>
        <v>-4.1802408580109081</v>
      </c>
      <c r="K76" s="7"/>
    </row>
    <row r="77" spans="1:11" ht="15.75" x14ac:dyDescent="0.25">
      <c r="A77" s="14" t="s">
        <v>93</v>
      </c>
      <c r="B77" s="26">
        <v>86780</v>
      </c>
      <c r="C77" s="16"/>
      <c r="D77" s="16"/>
      <c r="E77" s="7"/>
      <c r="G77" s="14" t="s">
        <v>93</v>
      </c>
      <c r="H77" s="21">
        <v>85374</v>
      </c>
      <c r="I77" s="16"/>
      <c r="J77" s="27">
        <f t="shared" si="1"/>
        <v>1.6468714128423212</v>
      </c>
      <c r="K77" s="7"/>
    </row>
    <row r="78" spans="1:11" ht="15.75" x14ac:dyDescent="0.25">
      <c r="A78" s="14" t="s">
        <v>94</v>
      </c>
      <c r="B78" s="26">
        <v>16443</v>
      </c>
      <c r="C78" s="16"/>
      <c r="D78" s="16"/>
      <c r="E78" s="7"/>
      <c r="G78" s="14" t="s">
        <v>94</v>
      </c>
      <c r="H78" s="21">
        <v>18144</v>
      </c>
      <c r="I78" s="16"/>
      <c r="J78" s="27">
        <f t="shared" si="1"/>
        <v>-9.375</v>
      </c>
      <c r="K78" s="7"/>
    </row>
    <row r="79" spans="1:11" ht="15.75" x14ac:dyDescent="0.25">
      <c r="A79" s="14" t="s">
        <v>95</v>
      </c>
      <c r="B79" s="26">
        <v>234128</v>
      </c>
      <c r="C79" s="16"/>
      <c r="D79" s="16"/>
      <c r="E79" s="7"/>
      <c r="G79" s="14" t="s">
        <v>95</v>
      </c>
      <c r="H79" s="21">
        <v>189172</v>
      </c>
      <c r="I79" s="16"/>
      <c r="J79" s="27">
        <f t="shared" si="1"/>
        <v>23.7646163279978</v>
      </c>
      <c r="K79" s="7"/>
    </row>
    <row r="80" spans="1:11" ht="15.75" x14ac:dyDescent="0.25">
      <c r="A80" s="13" t="s">
        <v>96</v>
      </c>
      <c r="B80" s="24">
        <v>179900</v>
      </c>
      <c r="C80" s="15"/>
      <c r="D80" s="15"/>
      <c r="E80" s="7"/>
      <c r="G80" s="13" t="s">
        <v>96</v>
      </c>
      <c r="H80" s="19">
        <v>145937</v>
      </c>
      <c r="I80" s="15"/>
      <c r="J80" s="27">
        <f t="shared" si="1"/>
        <v>23.272370954590006</v>
      </c>
      <c r="K80" s="7"/>
    </row>
    <row r="81" spans="1:11" ht="15.75" x14ac:dyDescent="0.25">
      <c r="A81" s="12" t="s">
        <v>97</v>
      </c>
      <c r="B81" s="26">
        <v>116749</v>
      </c>
      <c r="C81" s="16"/>
      <c r="D81" s="16"/>
      <c r="E81" s="7"/>
      <c r="G81" s="12" t="s">
        <v>97</v>
      </c>
      <c r="H81" s="21">
        <v>102147</v>
      </c>
      <c r="I81" s="16"/>
      <c r="J81" s="27">
        <f t="shared" si="1"/>
        <v>14.295084535032853</v>
      </c>
      <c r="K81" s="7"/>
    </row>
    <row r="82" spans="1:11" ht="15.75" x14ac:dyDescent="0.25">
      <c r="A82" s="12" t="s">
        <v>98</v>
      </c>
      <c r="B82" s="26">
        <v>2289</v>
      </c>
      <c r="C82" s="16"/>
      <c r="D82" s="16"/>
      <c r="E82" s="7"/>
      <c r="G82" s="12" t="s">
        <v>98</v>
      </c>
      <c r="H82" s="21">
        <v>2497</v>
      </c>
      <c r="I82" s="16"/>
      <c r="J82" s="27">
        <f t="shared" si="1"/>
        <v>-8.3299959951942277</v>
      </c>
      <c r="K82" s="7"/>
    </row>
    <row r="83" spans="1:11" ht="15.75" x14ac:dyDescent="0.25">
      <c r="A83" s="12" t="s">
        <v>99</v>
      </c>
      <c r="B83" s="26">
        <v>62</v>
      </c>
      <c r="C83" s="16"/>
      <c r="D83" s="16"/>
      <c r="E83" s="7"/>
      <c r="G83" s="12" t="s">
        <v>99</v>
      </c>
      <c r="H83" s="21">
        <v>354</v>
      </c>
      <c r="I83" s="16"/>
      <c r="J83" s="27">
        <f t="shared" si="1"/>
        <v>-82.485875706214685</v>
      </c>
      <c r="K83" s="7"/>
    </row>
    <row r="84" spans="1:11" ht="15.75" x14ac:dyDescent="0.25">
      <c r="A84" s="12" t="s">
        <v>100</v>
      </c>
      <c r="B84" s="26">
        <v>30686</v>
      </c>
      <c r="C84" s="16"/>
      <c r="D84" s="16"/>
      <c r="E84" s="7"/>
      <c r="G84" s="12" t="s">
        <v>100</v>
      </c>
      <c r="H84" s="21">
        <v>16482</v>
      </c>
      <c r="I84" s="16"/>
      <c r="J84" s="27">
        <f t="shared" si="1"/>
        <v>86.178861788617894</v>
      </c>
      <c r="K84" s="7"/>
    </row>
    <row r="85" spans="1:11" ht="15.75" x14ac:dyDescent="0.25">
      <c r="A85" s="12" t="s">
        <v>101</v>
      </c>
      <c r="B85" s="26">
        <v>30113</v>
      </c>
      <c r="C85" s="16"/>
      <c r="D85" s="16"/>
      <c r="E85" s="7"/>
      <c r="G85" s="12" t="s">
        <v>101</v>
      </c>
      <c r="H85" s="21">
        <v>24458</v>
      </c>
      <c r="I85" s="16"/>
      <c r="J85" s="27">
        <f t="shared" si="1"/>
        <v>23.121269114400199</v>
      </c>
      <c r="K85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666B5-CF40-4DA8-907B-C2FB58E57F70}">
  <sheetPr codeName="Sheet8"/>
  <dimension ref="A1:D11"/>
  <sheetViews>
    <sheetView workbookViewId="0">
      <selection activeCell="C2" sqref="C2"/>
    </sheetView>
  </sheetViews>
  <sheetFormatPr defaultRowHeight="15" x14ac:dyDescent="0.25"/>
  <cols>
    <col min="4" max="4" width="23.42578125" customWidth="1"/>
  </cols>
  <sheetData>
    <row r="1" spans="1:4" x14ac:dyDescent="0.25">
      <c r="B1">
        <v>2025</v>
      </c>
      <c r="C1">
        <v>2024</v>
      </c>
      <c r="D1" t="s">
        <v>102</v>
      </c>
    </row>
    <row r="2" spans="1:4" x14ac:dyDescent="0.25">
      <c r="A2" t="s">
        <v>103</v>
      </c>
      <c r="B2">
        <v>15.659127923640401</v>
      </c>
      <c r="C2">
        <v>15.476409881184541</v>
      </c>
      <c r="D2">
        <f>B2-C2</f>
        <v>0.18271804245586054</v>
      </c>
    </row>
    <row r="3" spans="1:4" x14ac:dyDescent="0.25">
      <c r="A3" t="s">
        <v>104</v>
      </c>
      <c r="B3">
        <v>9.0282232247075509</v>
      </c>
      <c r="C3">
        <v>13.431932917178186</v>
      </c>
      <c r="D3">
        <f t="shared" ref="D3:D10" si="0">B3-C3</f>
        <v>-4.4037096924706347</v>
      </c>
    </row>
    <row r="4" spans="1:4" x14ac:dyDescent="0.25">
      <c r="A4" t="s">
        <v>105</v>
      </c>
      <c r="B4">
        <v>11.211649154076152</v>
      </c>
      <c r="C4">
        <v>12.609776482437907</v>
      </c>
      <c r="D4">
        <f t="shared" si="0"/>
        <v>-1.3981273283617544</v>
      </c>
    </row>
    <row r="5" spans="1:4" x14ac:dyDescent="0.25">
      <c r="A5" t="s">
        <v>106</v>
      </c>
      <c r="B5">
        <v>4.570263542261646</v>
      </c>
      <c r="C5">
        <v>4.9099776206906052</v>
      </c>
      <c r="D5">
        <f t="shared" si="0"/>
        <v>-0.33971407842895918</v>
      </c>
    </row>
    <row r="6" spans="1:4" x14ac:dyDescent="0.25">
      <c r="A6" t="s">
        <v>107</v>
      </c>
      <c r="B6">
        <v>4.2728749583178782</v>
      </c>
      <c r="C6">
        <v>4.5423262848203381</v>
      </c>
      <c r="D6">
        <f t="shared" si="0"/>
        <v>-0.26945132650245984</v>
      </c>
    </row>
    <row r="7" spans="1:4" x14ac:dyDescent="0.25">
      <c r="A7" t="s">
        <v>108</v>
      </c>
      <c r="B7">
        <v>3.6660359577285457</v>
      </c>
      <c r="C7">
        <v>4.0274490954901561</v>
      </c>
      <c r="D7">
        <f t="shared" si="0"/>
        <v>-0.36141313776161033</v>
      </c>
    </row>
    <row r="8" spans="1:4" x14ac:dyDescent="0.25">
      <c r="A8" t="s">
        <v>109</v>
      </c>
      <c r="B8">
        <v>5.6749166284367076</v>
      </c>
      <c r="C8">
        <v>4.1789303853466038</v>
      </c>
      <c r="D8">
        <f>B8-C8</f>
        <v>1.4959862430901039</v>
      </c>
    </row>
    <row r="9" spans="1:4" x14ac:dyDescent="0.25">
      <c r="A9" t="s">
        <v>110</v>
      </c>
      <c r="B9">
        <v>5.8969187579942579</v>
      </c>
      <c r="C9">
        <v>3.559106174668826</v>
      </c>
      <c r="D9">
        <f>B9-C9</f>
        <v>2.337812583325432</v>
      </c>
    </row>
    <row r="10" spans="1:4" x14ac:dyDescent="0.25">
      <c r="A10" t="s">
        <v>111</v>
      </c>
      <c r="B10">
        <v>5.8969187579942579</v>
      </c>
      <c r="C10">
        <v>3.559106174668826</v>
      </c>
      <c r="D10">
        <f t="shared" si="0"/>
        <v>2.337812583325432</v>
      </c>
    </row>
    <row r="11" spans="1:4" x14ac:dyDescent="0.25">
      <c r="A11" t="s">
        <v>112</v>
      </c>
      <c r="B11">
        <v>3.0395818408523145</v>
      </c>
      <c r="C11">
        <v>2.6738223309382474</v>
      </c>
      <c r="D11">
        <f>B11-C11</f>
        <v>0.36575950991406714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E21B3133A6E54F929859EE61FFEB56" ma:contentTypeVersion="16" ma:contentTypeDescription="Create a new document." ma:contentTypeScope="" ma:versionID="3bc1fd0442a4a8ff6cf063fa59d367c4">
  <xsd:schema xmlns:xsd="http://www.w3.org/2001/XMLSchema" xmlns:xs="http://www.w3.org/2001/XMLSchema" xmlns:p="http://schemas.microsoft.com/office/2006/metadata/properties" xmlns:ns1="http://schemas.microsoft.com/sharepoint/v3" xmlns:ns2="8172f215-60fb-4aea-bce3-5824ce8231cd" xmlns:ns3="d64264fa-5603-4e4e-a2f4-32f4724a08c4" xmlns:ns4="2814f50d-da92-4ebb-b3e7-78ffc71e2a52" xmlns:ns5="b6b0a385-71c1-4ba9-b48d-f3f9140e37ea" targetNamespace="http://schemas.microsoft.com/office/2006/metadata/properties" ma:root="true" ma:fieldsID="840147e42d1694050ecac1efdbc832c3" ns1:_="" ns2:_="" ns3:_="" ns4:_="" ns5:_="">
    <xsd:import namespace="http://schemas.microsoft.com/sharepoint/v3"/>
    <xsd:import namespace="8172f215-60fb-4aea-bce3-5824ce8231cd"/>
    <xsd:import namespace="d64264fa-5603-4e4e-a2f4-32f4724a08c4"/>
    <xsd:import namespace="2814f50d-da92-4ebb-b3e7-78ffc71e2a52"/>
    <xsd:import namespace="b6b0a385-71c1-4ba9-b48d-f3f9140e37ea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5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2f215-60fb-4aea-bce3-5824ce8231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264fa-5603-4e4e-a2f4-32f4724a08c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d62b0c9-db67-4e82-b694-67e81e0f5876}" ma:internalName="TaxCatchAll" ma:showField="CatchAllData" ma:web="af44d872-6276-42da-ba23-58815cdf9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14f50d-da92-4ebb-b3e7-78ffc71e2a52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b0a385-71c1-4ba9-b48d-f3f9140e37ea" elementFormDefault="qualified">
    <xsd:import namespace="http://schemas.microsoft.com/office/2006/documentManagement/types"/>
    <xsd:import namespace="http://schemas.microsoft.com/office/infopath/2007/PartnerControls"/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64264fa-5603-4e4e-a2f4-32f4724a08c4" xsi:nil="true"/>
    <_ip_UnifiedCompliancePolicyProperties xmlns="http://schemas.microsoft.com/sharepoint/v3" xsi:nil="true"/>
    <lcf76f155ced4ddcb4097134ff3c332f xmlns="8172f215-60fb-4aea-bce3-5824ce8231c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E4F192B-E910-4CCE-88F5-EE55E57930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E78857-946F-47AC-BBDD-4FDCEB219E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172f215-60fb-4aea-bce3-5824ce8231cd"/>
    <ds:schemaRef ds:uri="d64264fa-5603-4e4e-a2f4-32f4724a08c4"/>
    <ds:schemaRef ds:uri="2814f50d-da92-4ebb-b3e7-78ffc71e2a52"/>
    <ds:schemaRef ds:uri="b6b0a385-71c1-4ba9-b48d-f3f9140e3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DC0F4E-E434-4487-BAED-0AFA3B9235D4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d64264fa-5603-4e4e-a2f4-32f4724a08c4"/>
    <ds:schemaRef ds:uri="http://schemas.microsoft.com/office/infopath/2007/PartnerControls"/>
    <ds:schemaRef ds:uri="b6b0a385-71c1-4ba9-b48d-f3f9140e37ea"/>
    <ds:schemaRef ds:uri="http://purl.org/dc/elements/1.1/"/>
    <ds:schemaRef ds:uri="http://schemas.microsoft.com/sharepoint/v3"/>
    <ds:schemaRef ds:uri="2814f50d-da92-4ebb-b3e7-78ffc71e2a52"/>
    <ds:schemaRef ds:uri="8172f215-60fb-4aea-bce3-5824ce8231cd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60a845d3-2b08-4410-a62e-4321eae94757}" enabled="1" method="Privileged" siteId="{b397c653-5b19-463f-b9fc-af658ded912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Charts</vt:lpstr>
      </vt:variant>
      <vt:variant>
        <vt:i4>3</vt:i4>
      </vt:variant>
    </vt:vector>
  </HeadingPairs>
  <TitlesOfParts>
    <vt:vector size="8" baseType="lpstr">
      <vt:lpstr>Chart_1_data</vt:lpstr>
      <vt:lpstr>Chart_2_data</vt:lpstr>
      <vt:lpstr>Table_1</vt:lpstr>
      <vt:lpstr>Table_1_data</vt:lpstr>
      <vt:lpstr>Chart_3_data</vt:lpstr>
      <vt:lpstr>Chart1</vt:lpstr>
      <vt:lpstr>Chart2</vt:lpstr>
      <vt:lpstr>Chart3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Kim, Ben R</dc:creator>
  <cp:keywords/>
  <dc:description/>
  <cp:lastModifiedBy>Weiss, Michael</cp:lastModifiedBy>
  <cp:revision/>
  <dcterms:created xsi:type="dcterms:W3CDTF">2025-11-19T17:03:18Z</dcterms:created>
  <dcterms:modified xsi:type="dcterms:W3CDTF">2026-09-24T18:30:10Z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0x01010093E21B3133A6E54F929859EE61FFEB56</vt:lpwstr>
  </property>
  <property fmtid="{D5CDD505-2E9C-101B-9397-08002B2CF9AE}" pid="3" name="MediaServiceImageTags">
    <vt:lpwstr/>
  </property>
</Properties>
</file>