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19682B9-9405-45C7-AEAF-C2ACCBFE15ED}" xr6:coauthVersionLast="47" xr6:coauthVersionMax="47" xr10:uidLastSave="{00000000-0000-0000-0000-000000000000}"/>
  <bookViews>
    <workbookView xWindow="-108" yWindow="-108" windowWidth="30936" windowHeight="16776" activeTab="1" xr2:uid="{10559669-8A55-44B2-8685-AC40DD722B16}"/>
  </bookViews>
  <sheets>
    <sheet name="Notes" sheetId="18" r:id="rId1"/>
    <sheet name="Chart1" sheetId="16" r:id="rId2"/>
    <sheet name="Data 1" sheetId="14" r:id="rId3"/>
    <sheet name="Chart2" sheetId="17" r:id="rId4"/>
    <sheet name="Data 2" sheetId="15" r:id="rId5"/>
  </sheets>
  <definedNames>
    <definedName name="_xlnm._FilterDatabase" localSheetId="2" hidden="1">'Data 1'!$A$1:$D$45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3" i="15"/>
  <c r="G4" i="15" s="1"/>
  <c r="G5" i="15" s="1"/>
  <c r="G6" i="15" s="1"/>
  <c r="G7" i="15" s="1"/>
  <c r="G8" i="15" s="1"/>
  <c r="G9" i="15" s="1"/>
  <c r="G10" i="15" s="1"/>
  <c r="G11" i="15" s="1"/>
  <c r="G12" i="15" s="1"/>
  <c r="G13" i="15" s="1"/>
  <c r="G14" i="15" s="1"/>
  <c r="G15" i="15" s="1"/>
  <c r="G16" i="15" s="1"/>
  <c r="G17" i="15" s="1"/>
  <c r="G18" i="15" s="1"/>
  <c r="G19" i="15" s="1"/>
  <c r="G20" i="15" s="1"/>
  <c r="G21" i="15" s="1"/>
  <c r="G22" i="15" s="1"/>
  <c r="G23" i="15" s="1"/>
  <c r="G24" i="15" s="1"/>
  <c r="G25" i="15" s="1"/>
  <c r="G26" i="15" s="1"/>
  <c r="G27" i="15" s="1"/>
  <c r="G28" i="15" s="1"/>
  <c r="G29" i="15" s="1"/>
  <c r="G30" i="15" s="1"/>
  <c r="G31" i="15" s="1"/>
  <c r="G32" i="15" s="1"/>
  <c r="G33" i="15" s="1"/>
</calcChain>
</file>

<file path=xl/sharedStrings.xml><?xml version="1.0" encoding="utf-8"?>
<sst xmlns="http://schemas.openxmlformats.org/spreadsheetml/2006/main" count="232" uniqueCount="105">
  <si>
    <t>Latitude</t>
  </si>
  <si>
    <t>Longitude</t>
  </si>
  <si>
    <t>Operational</t>
  </si>
  <si>
    <t>Operator</t>
  </si>
  <si>
    <t>AESC</t>
  </si>
  <si>
    <t>American Battery Factory</t>
  </si>
  <si>
    <t>Amplify Cell Technologies</t>
  </si>
  <si>
    <t>Electrovaya</t>
  </si>
  <si>
    <t>Enersys</t>
  </si>
  <si>
    <t>EOS Energy</t>
  </si>
  <si>
    <t>Ford</t>
  </si>
  <si>
    <t>Forge Nano</t>
  </si>
  <si>
    <t>Freyr</t>
  </si>
  <si>
    <t>Gotion</t>
  </si>
  <si>
    <t>Honda</t>
  </si>
  <si>
    <t>Im3NY</t>
  </si>
  <si>
    <t>KORE Power</t>
  </si>
  <si>
    <t>LGES</t>
  </si>
  <si>
    <t>LGES, GM</t>
  </si>
  <si>
    <t>LGES, Hyundai</t>
  </si>
  <si>
    <t>Lyten</t>
  </si>
  <si>
    <t>Microvast</t>
  </si>
  <si>
    <t>Natron Energy</t>
  </si>
  <si>
    <t>ONE</t>
  </si>
  <si>
    <t>Panasonic</t>
  </si>
  <si>
    <t>Pomega</t>
  </si>
  <si>
    <t>Samsung, GM</t>
  </si>
  <si>
    <t>Samsung, Stellantis</t>
  </si>
  <si>
    <t>Shelbyville Battery Manufacturing</t>
  </si>
  <si>
    <t>SK On</t>
  </si>
  <si>
    <t>SK On, Hyundai</t>
  </si>
  <si>
    <t>Statevolt</t>
  </si>
  <si>
    <t>Stellantis</t>
  </si>
  <si>
    <t>Tesla</t>
  </si>
  <si>
    <t>Toyota</t>
  </si>
  <si>
    <t>Vinfast</t>
  </si>
  <si>
    <t>ChemCode</t>
  </si>
  <si>
    <t>Glendale I</t>
  </si>
  <si>
    <t>Glendale II</t>
  </si>
  <si>
    <t>Kokomo I</t>
  </si>
  <si>
    <t>Kokomo II</t>
  </si>
  <si>
    <t>Commerce I</t>
  </si>
  <si>
    <t>Commerce II</t>
  </si>
  <si>
    <t>Lansing</t>
  </si>
  <si>
    <t>Chem code</t>
  </si>
  <si>
    <t>NCM/NCA</t>
  </si>
  <si>
    <t>LFP</t>
  </si>
  <si>
    <t>NCM/NCA and LFP</t>
  </si>
  <si>
    <t>Non-lithium ion</t>
  </si>
  <si>
    <t>Other lithium-ion</t>
  </si>
  <si>
    <t>State</t>
  </si>
  <si>
    <t>Spring Hill</t>
  </si>
  <si>
    <t>Holland</t>
  </si>
  <si>
    <t>Warren</t>
  </si>
  <si>
    <t>Smyrna</t>
  </si>
  <si>
    <t>TN</t>
  </si>
  <si>
    <t>KY</t>
  </si>
  <si>
    <t>Bowling Green</t>
  </si>
  <si>
    <t>SC</t>
  </si>
  <si>
    <t>Florence</t>
  </si>
  <si>
    <t>AZ</t>
  </si>
  <si>
    <t>MS</t>
  </si>
  <si>
    <t>NY</t>
  </si>
  <si>
    <t>Marshall Township</t>
  </si>
  <si>
    <t>PA</t>
  </si>
  <si>
    <t>Marshall</t>
  </si>
  <si>
    <t>MI</t>
  </si>
  <si>
    <t>NC</t>
  </si>
  <si>
    <t>GA</t>
  </si>
  <si>
    <t>Big Rapids</t>
  </si>
  <si>
    <t>Mateno</t>
  </si>
  <si>
    <t>IL</t>
  </si>
  <si>
    <t>OH</t>
  </si>
  <si>
    <t>NV</t>
  </si>
  <si>
    <t>IN</t>
  </si>
  <si>
    <t>Liberty</t>
  </si>
  <si>
    <t>TX</t>
  </si>
  <si>
    <t>Giga Texas</t>
  </si>
  <si>
    <t>Gigafactory Nevada</t>
  </si>
  <si>
    <t>CA</t>
  </si>
  <si>
    <t>Bartow County</t>
  </si>
  <si>
    <t>Stanton</t>
  </si>
  <si>
    <t>New Carlisle</t>
  </si>
  <si>
    <t>KS</t>
  </si>
  <si>
    <t>De Soto</t>
  </si>
  <si>
    <t>Bryan County</t>
  </si>
  <si>
    <t>Queen Creek</t>
  </si>
  <si>
    <t>Jeffersonville</t>
  </si>
  <si>
    <t>Unknown</t>
  </si>
  <si>
    <t>Glendale I, II</t>
  </si>
  <si>
    <t>Kokomo I, Kokomo II</t>
  </si>
  <si>
    <t>Commerce I, Commerce II</t>
  </si>
  <si>
    <t>The information in this file is freely available for use by the general public but if you make use of this data we request that you provide attribution to the Federal Reserve Bank of Dallas.</t>
  </si>
  <si>
    <t>This is an updated data file for the Dallas Fed Economics post "U.S. battery industry cuts losses, shifts to new ventures amid EV bust."</t>
  </si>
  <si>
    <t>Key for code in Chart 2</t>
  </si>
  <si>
    <t>Key for code in Chart 1</t>
  </si>
  <si>
    <t>Operational code</t>
  </si>
  <si>
    <t>Under construction</t>
  </si>
  <si>
    <t>Operating</t>
  </si>
  <si>
    <t>Cancelled</t>
  </si>
  <si>
    <t>Stalled</t>
  </si>
  <si>
    <t>If you have any questions, comments or suggestions please reach out to michael.plante@dal.frb.org.</t>
  </si>
  <si>
    <t xml:space="preserve">The original post was in March 2026. This update was made in April 2026. Data is provided as-is. </t>
  </si>
  <si>
    <t>Facility name (for clarity)</t>
  </si>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</sst>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2" fillId="0" borderId="0" xfId="0" applyFont="1"/>
    <xf numFmtId="0" fontId="1" fillId="0" borderId="0" xfId="0" applyFont="1"/>
  </cellXfs>
  <cellStyles count="1">
    <cellStyle name="Normal" xfId="0" builtinId="0"/>
  </cellStyles>
  <dxfs count="0"/>
  <tableStyles count="0" defaultTableStyle="TableStyleMedium2" defaultPivotStyle="PivotStyleLight16"/>
  <colors>
    <mruColors>
      <color rgb="FF2B5280"/>
      <color rgb="FF5BA73F"/>
      <color rgb="FFF477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3.xml"/><Relationship Id="rId10" Type="http://schemas.openxmlformats.org/officeDocument/2006/relationships/customXml" Target="../customXml/item1.xml"/><Relationship Id="rId4" Type="http://schemas.openxmlformats.org/officeDocument/2006/relationships/chartsheet" Target="chart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8691079515534488"/>
          <c:y val="0.41604973262032086"/>
          <c:w val="0.21620305423907318"/>
          <c:h val="0.30040695187165778"/>
        </c:manualLayout>
      </c:layout>
      <c:lineChart>
        <c:grouping val="standard"/>
        <c:varyColors val="0"/>
        <c:ser>
          <c:idx val="0"/>
          <c:order val="0"/>
          <c:tx>
            <c:strRef>
              <c:f>'Data 1'!$I$12</c:f>
              <c:strCache>
                <c:ptCount val="1"/>
              </c:strCache>
            </c:strRef>
          </c:tx>
          <c:spPr>
            <a:ln w="28575" cap="rnd">
              <a:solidFill>
                <a:schemeClr val="accent1"/>
              </a:solidFill>
              <a:round/>
            </a:ln>
            <a:effectLst/>
          </c:spPr>
          <c:marker>
            <c:symbol val="none"/>
          </c:marker>
          <c:cat>
            <c:numRef>
              <c:f>'Data 1'!$H$13:$H$16</c:f>
              <c:numCache>
                <c:formatCode>General</c:formatCode>
                <c:ptCount val="4"/>
              </c:numCache>
            </c:numRef>
          </c:cat>
          <c:val>
            <c:numRef>
              <c:f>'Data 1'!$I$13:$I$16</c:f>
              <c:numCache>
                <c:formatCode>General</c:formatCode>
                <c:ptCount val="4"/>
              </c:numCache>
            </c:numRef>
          </c:val>
          <c:smooth val="0"/>
          <c:extLst>
            <c:ext xmlns:c16="http://schemas.microsoft.com/office/drawing/2014/chart" uri="{C3380CC4-5D6E-409C-BE32-E72D297353CC}">
              <c16:uniqueId val="{00000000-634D-4137-B7F2-CED2357762DB}"/>
            </c:ext>
          </c:extLst>
        </c:ser>
        <c:dLbls>
          <c:showLegendKey val="0"/>
          <c:showVal val="0"/>
          <c:showCatName val="0"/>
          <c:showSerName val="0"/>
          <c:showPercent val="0"/>
          <c:showBubbleSize val="0"/>
        </c:dLbls>
        <c:smooth val="0"/>
        <c:axId val="228090591"/>
        <c:axId val="228096831"/>
      </c:lineChart>
      <c:catAx>
        <c:axId val="228090591"/>
        <c:scaling>
          <c:orientation val="minMax"/>
        </c:scaling>
        <c:delete val="1"/>
        <c:axPos val="b"/>
        <c:numFmt formatCode="General" sourceLinked="1"/>
        <c:majorTickMark val="out"/>
        <c:minorTickMark val="none"/>
        <c:tickLblPos val="nextTo"/>
        <c:crossAx val="228096831"/>
        <c:crosses val="autoZero"/>
        <c:auto val="1"/>
        <c:lblAlgn val="ctr"/>
        <c:lblOffset val="100"/>
        <c:noMultiLvlLbl val="0"/>
      </c:catAx>
      <c:valAx>
        <c:axId val="228096831"/>
        <c:scaling>
          <c:orientation val="minMax"/>
        </c:scaling>
        <c:delete val="1"/>
        <c:axPos val="l"/>
        <c:numFmt formatCode="General" sourceLinked="1"/>
        <c:majorTickMark val="out"/>
        <c:minorTickMark val="none"/>
        <c:tickLblPos val="nextTo"/>
        <c:crossAx val="228090591"/>
        <c:crosses val="autoZero"/>
        <c:crossBetween val="midCat"/>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993680884676138E-2"/>
          <c:y val="0.16023868092691623"/>
          <c:w val="0.93847796766487412"/>
          <c:h val="0.72147647058823527"/>
        </c:manualLayout>
      </c:layout>
      <c:lineChart>
        <c:grouping val="standard"/>
        <c:varyColors val="0"/>
        <c:ser>
          <c:idx val="1"/>
          <c:order val="0"/>
          <c:spPr>
            <a:ln w="28575" cap="rnd">
              <a:solidFill>
                <a:schemeClr val="accent2"/>
              </a:solidFill>
              <a:round/>
            </a:ln>
            <a:effectLst/>
          </c:spPr>
          <c:marker>
            <c:symbol val="none"/>
          </c:marker>
          <c:cat>
            <c:strRef>
              <c:f>'Data 2'!$F$13:$F$20</c:f>
              <c:strCache>
                <c:ptCount val="8"/>
                <c:pt idx="0">
                  <c:v>IL</c:v>
                </c:pt>
                <c:pt idx="1">
                  <c:v>OH</c:v>
                </c:pt>
                <c:pt idx="2">
                  <c:v>AZ</c:v>
                </c:pt>
                <c:pt idx="3">
                  <c:v>TN</c:v>
                </c:pt>
                <c:pt idx="4">
                  <c:v>MI</c:v>
                </c:pt>
                <c:pt idx="5">
                  <c:v>MI</c:v>
                </c:pt>
                <c:pt idx="6">
                  <c:v>OH</c:v>
                </c:pt>
                <c:pt idx="7">
                  <c:v>GA</c:v>
                </c:pt>
              </c:strCache>
            </c:strRef>
          </c:cat>
          <c:val>
            <c:numRef>
              <c:f>'Data 2'!$H$12:$H$19</c:f>
              <c:numCache>
                <c:formatCode>General</c:formatCode>
                <c:ptCount val="8"/>
              </c:numCache>
            </c:numRef>
          </c:val>
          <c:smooth val="0"/>
          <c:extLst>
            <c:ext xmlns:c15="http://schemas.microsoft.com/office/drawing/2012/chart" uri="{02D57815-91ED-43cb-92C2-25804820EDAC}">
              <c15:filteredSeriesTitle>
                <c15:tx>
                  <c:strRef>
                    <c:extLst>
                      <c:ext uri="{02D57815-91ED-43cb-92C2-25804820EDAC}">
                        <c15:formulaRef>
                          <c15:sqref>'Data 5'!#REF!</c15:sqref>
                        </c15:formulaRef>
                      </c:ext>
                    </c:extLst>
                    <c:strCache>
                      <c:ptCount val="1"/>
                      <c:pt idx="0">
                        <c:v>#REF!</c:v>
                      </c:pt>
                    </c:strCache>
                  </c:strRef>
                </c15:tx>
              </c15:filteredSeriesTitle>
            </c:ext>
            <c:ext xmlns:c16="http://schemas.microsoft.com/office/drawing/2014/chart" uri="{C3380CC4-5D6E-409C-BE32-E72D297353CC}">
              <c16:uniqueId val="{00000001-634D-4137-B7F2-CED2357762DB}"/>
            </c:ext>
          </c:extLst>
        </c:ser>
        <c:dLbls>
          <c:showLegendKey val="0"/>
          <c:showVal val="0"/>
          <c:showCatName val="0"/>
          <c:showSerName val="0"/>
          <c:showPercent val="0"/>
          <c:showBubbleSize val="0"/>
        </c:dLbls>
        <c:smooth val="0"/>
        <c:axId val="228090591"/>
        <c:axId val="228096831"/>
      </c:lineChart>
      <c:catAx>
        <c:axId val="228090591"/>
        <c:scaling>
          <c:orientation val="minMax"/>
        </c:scaling>
        <c:delete val="1"/>
        <c:axPos val="b"/>
        <c:numFmt formatCode="General" sourceLinked="1"/>
        <c:majorTickMark val="out"/>
        <c:minorTickMark val="none"/>
        <c:tickLblPos val="nextTo"/>
        <c:crossAx val="228096831"/>
        <c:crosses val="autoZero"/>
        <c:auto val="1"/>
        <c:lblAlgn val="ctr"/>
        <c:lblOffset val="100"/>
        <c:noMultiLvlLbl val="0"/>
      </c:catAx>
      <c:valAx>
        <c:axId val="228096831"/>
        <c:scaling>
          <c:orientation val="minMax"/>
        </c:scaling>
        <c:delete val="1"/>
        <c:axPos val="l"/>
        <c:numFmt formatCode="General" sourceLinked="1"/>
        <c:majorTickMark val="out"/>
        <c:minorTickMark val="none"/>
        <c:tickLblPos val="nextTo"/>
        <c:crossAx val="228090591"/>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4306A7D-B6C4-4160-A433-2577E7E33608}">
  <sheetPr/>
  <sheetViews>
    <sheetView tabSelected="1" zoomScale="125" workbookViewId="0"/>
  </sheetViews>
  <pageMargins left="0.25" right="0.25" top="0.25" bottom="2" header="0.3" footer="0.3"/>
  <pageSetup orientation="landscape" verticalDpi="3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185342E-40B7-4D55-AC12-888857D42F4F}">
  <sheetPr/>
  <sheetViews>
    <sheetView zoomScale="125" workbookViewId="0"/>
  </sheetViews>
  <pageMargins left="0.25" right="0.25" top="0.25" bottom="2" header="0.3" footer="0.3"/>
  <pageSetup orientation="landscape" verticalDpi="3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0" y="0"/>
    <xdr:ext cx="9479280" cy="5593080"/>
    <xdr:graphicFrame macro="">
      <xdr:nvGraphicFramePr>
        <xdr:cNvPr id="21" name="Chart 1">
          <a:extLst>
            <a:ext uri="{FF2B5EF4-FFF2-40B4-BE49-F238E27FC236}">
              <a16:creationId xmlns:a16="http://schemas.microsoft.com/office/drawing/2014/main" id="{8D2AE1E9-A1B0-51D2-F435-5AA3813203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0.72046</cdr:x>
      <cdr:y>0.96901</cdr:y>
    </cdr:from>
    <cdr:to>
      <cdr:x>1</cdr:x>
      <cdr:y>1</cdr:y>
    </cdr:to>
    <cdr:sp macro="" textlink="">
      <cdr:nvSpPr>
        <cdr:cNvPr id="2" name="TextBox 4">
          <a:extLst xmlns:a="http://schemas.openxmlformats.org/drawingml/2006/main">
            <a:ext uri="{FF2B5EF4-FFF2-40B4-BE49-F238E27FC236}">
              <a16:creationId xmlns:a16="http://schemas.microsoft.com/office/drawing/2014/main" id="{A36B32AD-5715-EB87-2961-195A32F24A98}"/>
            </a:ext>
          </a:extLst>
        </cdr:cNvPr>
        <cdr:cNvSpPr txBox="1"/>
      </cdr:nvSpPr>
      <cdr:spPr>
        <a:xfrm xmlns:a="http://schemas.openxmlformats.org/drawingml/2006/main">
          <a:off x="6840749" y="5436120"/>
          <a:ext cx="2654251" cy="1738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cdr:x>
      <cdr:y>0.89811</cdr:y>
    </cdr:from>
    <cdr:to>
      <cdr:x>0.98798</cdr:x>
      <cdr:y>0.99319</cdr:y>
    </cdr:to>
    <cdr:sp macro="" textlink="">
      <cdr:nvSpPr>
        <cdr:cNvPr id="3" name="TextBox 5">
          <a:extLst xmlns:a="http://schemas.openxmlformats.org/drawingml/2006/main">
            <a:ext uri="{FF2B5EF4-FFF2-40B4-BE49-F238E27FC236}">
              <a16:creationId xmlns:a16="http://schemas.microsoft.com/office/drawing/2014/main" id="{68C790B7-43BE-6636-461A-9EDB37AFAD98}"/>
            </a:ext>
          </a:extLst>
        </cdr:cNvPr>
        <cdr:cNvSpPr txBox="1"/>
      </cdr:nvSpPr>
      <cdr:spPr>
        <a:xfrm xmlns:a="http://schemas.openxmlformats.org/drawingml/2006/main">
          <a:off x="0" y="5023190"/>
          <a:ext cx="9365339" cy="5317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ct val="100000"/>
            </a:lnSpc>
            <a:spcAft>
              <a:spcPts val="200"/>
            </a:spcAft>
          </a:pPr>
          <a:r>
            <a:rPr lang="en-US" sz="1100" b="0" i="0" kern="900" baseline="0">
              <a:solidFill>
                <a:srgbClr val="000000"/>
              </a:solidFill>
              <a:effectLst/>
              <a:latin typeface="Arial" panose="020B0604020202020204" pitchFamily="34" charset="0"/>
              <a:ea typeface="+mn-ea"/>
              <a:cs typeface="Arial" panose="020B0604020202020204" pitchFamily="34" charset="0"/>
            </a:rPr>
            <a:t>NOTES: A gigafactory is a facility with capacity of one gigawatt hour or greater.</a:t>
          </a:r>
        </a:p>
        <a:p xmlns:a="http://schemas.openxmlformats.org/drawingml/2006/main">
          <a:pPr>
            <a:lnSpc>
              <a:spcPct val="100000"/>
            </a:lnSpc>
            <a:spcAft>
              <a:spcPts val="200"/>
            </a:spcAft>
          </a:pPr>
          <a:r>
            <a:rPr lang="en-US" sz="1100" b="0" i="0" kern="900" baseline="0">
              <a:solidFill>
                <a:srgbClr val="000000"/>
              </a:solidFill>
              <a:effectLst/>
              <a:latin typeface="Arial" panose="020B0604020202020204" pitchFamily="34" charset="0"/>
              <a:ea typeface="+mn-ea"/>
              <a:cs typeface="Arial" panose="020B0604020202020204" pitchFamily="34" charset="0"/>
            </a:rPr>
            <a:t>SOURCES: Company announcements and media reports.</a:t>
          </a:r>
          <a:endParaRPr lang="en-US" sz="1100" kern="900" baseline="0">
            <a:solidFill>
              <a:srgbClr val="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0.00906</cdr:y>
    </cdr:from>
    <cdr:to>
      <cdr:x>0.97696</cdr:x>
      <cdr:y>0.10193</cdr:y>
    </cdr:to>
    <cdr:sp macro="" textlink="">
      <cdr:nvSpPr>
        <cdr:cNvPr id="5" name="TextBox 1">
          <a:extLst xmlns:a="http://schemas.openxmlformats.org/drawingml/2006/main">
            <a:ext uri="{FF2B5EF4-FFF2-40B4-BE49-F238E27FC236}">
              <a16:creationId xmlns:a16="http://schemas.microsoft.com/office/drawing/2014/main" id="{1AF571D7-63BA-41A4-EC48-B658B4367C6E}"/>
            </a:ext>
          </a:extLst>
        </cdr:cNvPr>
        <cdr:cNvSpPr txBox="1"/>
      </cdr:nvSpPr>
      <cdr:spPr>
        <a:xfrm xmlns:a="http://schemas.openxmlformats.org/drawingml/2006/main">
          <a:off x="0" y="50673"/>
          <a:ext cx="9260869" cy="5194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600" b="1" i="0" baseline="0">
              <a:solidFill>
                <a:srgbClr val="2B5280"/>
              </a:solidFill>
              <a:effectLst/>
              <a:latin typeface="Arial" panose="020B0604020202020204" pitchFamily="34" charset="0"/>
              <a:ea typeface="+mn-ea"/>
              <a:cs typeface="Arial" panose="020B0604020202020204" pitchFamily="34" charset="0"/>
            </a:rPr>
            <a:t>Status of U.S. gigafactories</a:t>
          </a:r>
          <a:endParaRPr lang="en-US" sz="16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0.058</cdr:x>
      <cdr:y>0.06234</cdr:y>
    </cdr:from>
    <cdr:to>
      <cdr:x>0.93489</cdr:x>
      <cdr:y>0.88339</cdr:y>
    </cdr:to>
    <cdr:pic>
      <cdr:nvPicPr>
        <cdr:cNvPr id="7" name="Picture 6">
          <a:extLst xmlns:a="http://schemas.openxmlformats.org/drawingml/2006/main">
            <a:ext uri="{FF2B5EF4-FFF2-40B4-BE49-F238E27FC236}">
              <a16:creationId xmlns:a16="http://schemas.microsoft.com/office/drawing/2014/main" id="{93A92E29-F158-3E32-3CE2-F97B39956D47}"/>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4917" t="7139" r="869" b="4646"/>
        <a:stretch xmlns:a="http://schemas.openxmlformats.org/drawingml/2006/main">
          <a:fillRect/>
        </a:stretch>
      </cdr:blipFill>
      <cdr:spPr>
        <a:xfrm xmlns:a="http://schemas.openxmlformats.org/drawingml/2006/main">
          <a:off x="549821" y="348662"/>
          <a:ext cx="8312239" cy="459219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absoluteAnchor>
    <xdr:pos x="0" y="0"/>
    <xdr:ext cx="9479280" cy="5593080"/>
    <xdr:graphicFrame macro="">
      <xdr:nvGraphicFramePr>
        <xdr:cNvPr id="5" name="Chart 1">
          <a:extLst>
            <a:ext uri="{FF2B5EF4-FFF2-40B4-BE49-F238E27FC236}">
              <a16:creationId xmlns:a16="http://schemas.microsoft.com/office/drawing/2014/main" id="{45E3110D-3E7E-CD8E-1510-13A18D98EC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0.72046</cdr:x>
      <cdr:y>0.96901</cdr:y>
    </cdr:from>
    <cdr:to>
      <cdr:x>1</cdr:x>
      <cdr:y>1</cdr:y>
    </cdr:to>
    <cdr:sp macro="" textlink="">
      <cdr:nvSpPr>
        <cdr:cNvPr id="2" name="TextBox 4">
          <a:extLst xmlns:a="http://schemas.openxmlformats.org/drawingml/2006/main">
            <a:ext uri="{FF2B5EF4-FFF2-40B4-BE49-F238E27FC236}">
              <a16:creationId xmlns:a16="http://schemas.microsoft.com/office/drawing/2014/main" id="{A36B32AD-5715-EB87-2961-195A32F24A98}"/>
            </a:ext>
          </a:extLst>
        </cdr:cNvPr>
        <cdr:cNvSpPr txBox="1"/>
      </cdr:nvSpPr>
      <cdr:spPr>
        <a:xfrm xmlns:a="http://schemas.openxmlformats.org/drawingml/2006/main">
          <a:off x="6840749" y="5436120"/>
          <a:ext cx="2654251" cy="1738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0.00151</cdr:x>
      <cdr:y>0.85739</cdr:y>
    </cdr:from>
    <cdr:to>
      <cdr:x>0.98798</cdr:x>
      <cdr:y>1</cdr:y>
    </cdr:to>
    <cdr:sp macro="" textlink="">
      <cdr:nvSpPr>
        <cdr:cNvPr id="3" name="TextBox 5">
          <a:extLst xmlns:a="http://schemas.openxmlformats.org/drawingml/2006/main">
            <a:ext uri="{FF2B5EF4-FFF2-40B4-BE49-F238E27FC236}">
              <a16:creationId xmlns:a16="http://schemas.microsoft.com/office/drawing/2014/main" id="{68C790B7-43BE-6636-461A-9EDB37AFAD98}"/>
            </a:ext>
          </a:extLst>
        </cdr:cNvPr>
        <cdr:cNvSpPr txBox="1"/>
      </cdr:nvSpPr>
      <cdr:spPr>
        <a:xfrm xmlns:a="http://schemas.openxmlformats.org/drawingml/2006/main">
          <a:off x="14340" y="4810126"/>
          <a:ext cx="9367938" cy="8000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b="0" i="0" kern="900" baseline="0">
              <a:solidFill>
                <a:srgbClr val="000000"/>
              </a:solidFill>
              <a:effectLst/>
              <a:latin typeface="Arial" panose="020B0604020202020204" pitchFamily="34" charset="0"/>
              <a:ea typeface="+mn-ea"/>
              <a:cs typeface="Arial" panose="020B0604020202020204" pitchFamily="34" charset="0"/>
            </a:rPr>
            <a:t>NOTES: </a:t>
          </a:r>
          <a:r>
            <a:rPr lang="en-US" sz="1100" b="0" i="0" baseline="0">
              <a:solidFill>
                <a:schemeClr val="dk1"/>
              </a:solidFill>
              <a:effectLst/>
              <a:latin typeface="Arial" panose="020B0604020202020204" pitchFamily="34" charset="0"/>
              <a:ea typeface="+mn-ea"/>
              <a:cs typeface="Arial" panose="020B0604020202020204" pitchFamily="34" charset="0"/>
            </a:rPr>
            <a:t>Map shows only U.S. gigafactories that are operating or under construction. NCM is nickel-cobalt-manganese; NCA is nickel-cobalt-aluminum; LFP is lithium-iron-phosphate.</a:t>
          </a:r>
          <a:endParaRPr lang="en-US">
            <a:effectLst/>
            <a:latin typeface="Arial" panose="020B0604020202020204" pitchFamily="34" charset="0"/>
            <a:cs typeface="Arial" panose="020B0604020202020204" pitchFamily="34" charset="0"/>
          </a:endParaRPr>
        </a:p>
        <a:p xmlns:a="http://schemas.openxmlformats.org/drawingml/2006/main">
          <a:pPr>
            <a:lnSpc>
              <a:spcPct val="100000"/>
            </a:lnSpc>
            <a:spcAft>
              <a:spcPts val="200"/>
            </a:spcAft>
          </a:pPr>
          <a:r>
            <a:rPr lang="en-US" sz="1100" b="0" i="0" kern="900" baseline="0">
              <a:solidFill>
                <a:srgbClr val="000000"/>
              </a:solidFill>
              <a:effectLst/>
              <a:latin typeface="Arial" panose="020B0604020202020204" pitchFamily="34" charset="0"/>
              <a:ea typeface="+mn-ea"/>
              <a:cs typeface="Arial" panose="020B0604020202020204" pitchFamily="34" charset="0"/>
            </a:rPr>
            <a:t>SOURCES: Company announcements and media reports.</a:t>
          </a:r>
        </a:p>
      </cdr:txBody>
    </cdr:sp>
  </cdr:relSizeAnchor>
  <cdr:relSizeAnchor xmlns:cdr="http://schemas.openxmlformats.org/drawingml/2006/chartDrawing">
    <cdr:from>
      <cdr:x>0</cdr:x>
      <cdr:y>0.00906</cdr:y>
    </cdr:from>
    <cdr:to>
      <cdr:x>0.97737</cdr:x>
      <cdr:y>0.10193</cdr:y>
    </cdr:to>
    <cdr:sp macro="" textlink="">
      <cdr:nvSpPr>
        <cdr:cNvPr id="5" name="TextBox 1">
          <a:extLst xmlns:a="http://schemas.openxmlformats.org/drawingml/2006/main">
            <a:ext uri="{FF2B5EF4-FFF2-40B4-BE49-F238E27FC236}">
              <a16:creationId xmlns:a16="http://schemas.microsoft.com/office/drawing/2014/main" id="{1AF571D7-63BA-41A4-EC48-B658B4367C6E}"/>
            </a:ext>
          </a:extLst>
        </cdr:cNvPr>
        <cdr:cNvSpPr txBox="1"/>
      </cdr:nvSpPr>
      <cdr:spPr>
        <a:xfrm xmlns:a="http://schemas.openxmlformats.org/drawingml/2006/main">
          <a:off x="0" y="50673"/>
          <a:ext cx="9264764" cy="5194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600" b="1" i="0" baseline="0">
              <a:solidFill>
                <a:srgbClr val="2B5280"/>
              </a:solidFill>
              <a:effectLst/>
              <a:latin typeface="Arial" panose="020B0604020202020204" pitchFamily="34" charset="0"/>
              <a:ea typeface="+mn-ea"/>
              <a:cs typeface="Arial" panose="020B0604020202020204" pitchFamily="34" charset="0"/>
            </a:rPr>
            <a:t>Battery chemistries produced at U.S. gigafactories</a:t>
          </a:r>
          <a:endParaRPr lang="en-US" sz="1600">
            <a:solidFill>
              <a:srgbClr val="2B528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0.02411</cdr:x>
      <cdr:y>0.06872</cdr:y>
    </cdr:from>
    <cdr:to>
      <cdr:x>0.94212</cdr:x>
      <cdr:y>0.92452</cdr:y>
    </cdr:to>
    <cdr:pic>
      <cdr:nvPicPr>
        <cdr:cNvPr id="9" name="Picture 8">
          <a:extLst xmlns:a="http://schemas.openxmlformats.org/drawingml/2006/main">
            <a:ext uri="{FF2B5EF4-FFF2-40B4-BE49-F238E27FC236}">
              <a16:creationId xmlns:a16="http://schemas.microsoft.com/office/drawing/2014/main" id="{6B7A3C01-30E1-E875-87A6-EDD0D57B7FC9}"/>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1102" t="7805"/>
        <a:stretch xmlns:a="http://schemas.openxmlformats.org/drawingml/2006/main">
          <a:fillRect/>
        </a:stretch>
      </cdr:blipFill>
      <cdr:spPr>
        <a:xfrm xmlns:a="http://schemas.openxmlformats.org/drawingml/2006/main">
          <a:off x="228513" y="384348"/>
          <a:ext cx="8702128" cy="4786581"/>
        </a:xfrm>
        <a:prstGeom xmlns:a="http://schemas.openxmlformats.org/drawingml/2006/main" prst="rect">
          <a:avLst/>
        </a:prstGeom>
      </cdr:spPr>
    </cdr:pic>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475A-A876-4FAD-AF6A-92614B741FC7}">
  <dimension ref="A1:E13"/>
  <sheetViews>
    <sheetView workbookViewId="0"/>
  </sheetViews>
  <sheetFormatPr defaultRowHeight="14.4" x14ac:dyDescent="0.3"/>
  <sheetData>
    <row r="1" spans="1:5" ht="15.6" x14ac:dyDescent="0.3">
      <c r="A1" s="1" t="s">
        <v>93</v>
      </c>
    </row>
    <row r="2" spans="1:5" ht="15.6" x14ac:dyDescent="0.3">
      <c r="A2" s="1" t="s">
        <v>102</v>
      </c>
    </row>
    <row r="3" spans="1:5" ht="15.6" x14ac:dyDescent="0.3">
      <c r="A3" s="1" t="s">
        <v>101</v>
      </c>
    </row>
    <row r="4" spans="1:5" ht="15.6" x14ac:dyDescent="0.3">
      <c r="A4" s="1" t="s">
        <v>92</v>
      </c>
    </row>
    <row r="6" spans="1:5" x14ac:dyDescent="0.3">
      <c r="A6" s="2" t="s">
        <v>95</v>
      </c>
      <c r="D6" s="2" t="s">
        <v>94</v>
      </c>
    </row>
    <row r="7" spans="1:5" x14ac:dyDescent="0.3">
      <c r="A7" t="s">
        <v>96</v>
      </c>
      <c r="D7" t="s">
        <v>44</v>
      </c>
    </row>
    <row r="8" spans="1:5" x14ac:dyDescent="0.3">
      <c r="A8">
        <v>-2</v>
      </c>
      <c r="B8" t="s">
        <v>100</v>
      </c>
      <c r="D8">
        <v>0</v>
      </c>
      <c r="E8" t="s">
        <v>45</v>
      </c>
    </row>
    <row r="9" spans="1:5" x14ac:dyDescent="0.3">
      <c r="A9">
        <v>-1</v>
      </c>
      <c r="B9" t="s">
        <v>99</v>
      </c>
      <c r="D9">
        <v>1</v>
      </c>
      <c r="E9" t="s">
        <v>46</v>
      </c>
    </row>
    <row r="10" spans="1:5" x14ac:dyDescent="0.3">
      <c r="A10">
        <v>0</v>
      </c>
      <c r="B10" t="s">
        <v>97</v>
      </c>
      <c r="D10">
        <v>2</v>
      </c>
      <c r="E10" t="s">
        <v>47</v>
      </c>
    </row>
    <row r="11" spans="1:5" x14ac:dyDescent="0.3">
      <c r="A11">
        <v>1</v>
      </c>
      <c r="B11" t="s">
        <v>98</v>
      </c>
      <c r="D11">
        <v>3</v>
      </c>
      <c r="E11" t="s">
        <v>49</v>
      </c>
    </row>
    <row r="12" spans="1:5" x14ac:dyDescent="0.3">
      <c r="D12">
        <v>4</v>
      </c>
      <c r="E12" t="s">
        <v>48</v>
      </c>
    </row>
    <row r="13" spans="1:5" x14ac:dyDescent="0.3">
      <c r="D13">
        <v>5</v>
      </c>
      <c r="E13"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7181C-CA62-425B-B03B-344B2512441A}">
  <dimension ref="A1:G45"/>
  <sheetViews>
    <sheetView topLeftCell="A29" zoomScaleNormal="100" workbookViewId="0">
      <selection activeCell="D49" sqref="D49"/>
    </sheetView>
  </sheetViews>
  <sheetFormatPr defaultRowHeight="14.4" x14ac:dyDescent="0.3"/>
  <cols>
    <col min="1" max="3" width="12.6640625" customWidth="1"/>
    <col min="4" max="4" width="31.6640625" bestFit="1" customWidth="1"/>
    <col min="5" max="5" width="30" bestFit="1" customWidth="1"/>
  </cols>
  <sheetData>
    <row r="1" spans="1:7" x14ac:dyDescent="0.3">
      <c r="A1" t="s">
        <v>0</v>
      </c>
      <c r="B1" t="s">
        <v>1</v>
      </c>
      <c r="C1" t="s">
        <v>2</v>
      </c>
      <c r="D1" t="s">
        <v>3</v>
      </c>
      <c r="E1" t="s">
        <v>103</v>
      </c>
      <c r="F1" t="s">
        <v>50</v>
      </c>
      <c r="G1" t="s">
        <v>104</v>
      </c>
    </row>
    <row r="2" spans="1:7" x14ac:dyDescent="0.3">
      <c r="A2">
        <v>36.968499999999999</v>
      </c>
      <c r="B2">
        <v>-86.480800000000002</v>
      </c>
      <c r="C2">
        <v>0</v>
      </c>
      <c r="D2" t="s">
        <v>4</v>
      </c>
      <c r="E2" t="s">
        <v>57</v>
      </c>
      <c r="F2" t="s">
        <v>56</v>
      </c>
      <c r="G2">
        <v>1</v>
      </c>
    </row>
    <row r="3" spans="1:7" x14ac:dyDescent="0.3">
      <c r="A3">
        <v>33.982900000000001</v>
      </c>
      <c r="B3">
        <v>-79.650199999999998</v>
      </c>
      <c r="C3">
        <v>0</v>
      </c>
      <c r="D3" t="s">
        <v>4</v>
      </c>
      <c r="E3" t="s">
        <v>59</v>
      </c>
      <c r="F3" t="s">
        <v>58</v>
      </c>
      <c r="G3">
        <f>IF(A3&lt;&gt;A2,G2+1,G2)</f>
        <v>2</v>
      </c>
    </row>
    <row r="4" spans="1:7" x14ac:dyDescent="0.3">
      <c r="A4">
        <v>35.969200000000001</v>
      </c>
      <c r="B4">
        <v>-86.521299999999997</v>
      </c>
      <c r="C4">
        <v>1</v>
      </c>
      <c r="D4" t="s">
        <v>4</v>
      </c>
      <c r="E4" t="s">
        <v>54</v>
      </c>
      <c r="F4" t="s">
        <v>55</v>
      </c>
      <c r="G4">
        <f t="shared" ref="G4:G45" si="0">IF(A4&lt;&gt;A3,G3+1,G3)</f>
        <v>3</v>
      </c>
    </row>
    <row r="5" spans="1:7" x14ac:dyDescent="0.3">
      <c r="A5">
        <v>32.253999999999998</v>
      </c>
      <c r="B5">
        <v>-110.9742</v>
      </c>
      <c r="C5">
        <v>0</v>
      </c>
      <c r="D5" t="s">
        <v>5</v>
      </c>
      <c r="F5" t="s">
        <v>60</v>
      </c>
      <c r="G5">
        <f t="shared" si="0"/>
        <v>4</v>
      </c>
    </row>
    <row r="6" spans="1:7" x14ac:dyDescent="0.3">
      <c r="A6">
        <v>35.187399999999997</v>
      </c>
      <c r="B6">
        <v>-89.767200000000003</v>
      </c>
      <c r="C6">
        <v>0</v>
      </c>
      <c r="D6" t="s">
        <v>6</v>
      </c>
      <c r="F6" t="s">
        <v>61</v>
      </c>
      <c r="G6">
        <f t="shared" si="0"/>
        <v>5</v>
      </c>
    </row>
    <row r="7" spans="1:7" x14ac:dyDescent="0.3">
      <c r="A7">
        <v>42.097000000000001</v>
      </c>
      <c r="B7">
        <v>-79.235299999999995</v>
      </c>
      <c r="C7">
        <v>0</v>
      </c>
      <c r="D7" t="s">
        <v>7</v>
      </c>
      <c r="F7" t="s">
        <v>62</v>
      </c>
      <c r="G7">
        <f t="shared" si="0"/>
        <v>6</v>
      </c>
    </row>
    <row r="8" spans="1:7" x14ac:dyDescent="0.3">
      <c r="A8">
        <v>34.840000000000003</v>
      </c>
      <c r="B8">
        <v>-82.4</v>
      </c>
      <c r="C8">
        <v>0</v>
      </c>
      <c r="D8" t="s">
        <v>8</v>
      </c>
      <c r="F8" t="s">
        <v>58</v>
      </c>
      <c r="G8">
        <f t="shared" si="0"/>
        <v>7</v>
      </c>
    </row>
    <row r="9" spans="1:7" x14ac:dyDescent="0.3">
      <c r="A9">
        <v>40.65</v>
      </c>
      <c r="B9">
        <v>-80.08</v>
      </c>
      <c r="C9">
        <v>0</v>
      </c>
      <c r="D9" t="s">
        <v>9</v>
      </c>
      <c r="E9" t="s">
        <v>63</v>
      </c>
      <c r="F9" t="s">
        <v>64</v>
      </c>
      <c r="G9">
        <f t="shared" si="0"/>
        <v>8</v>
      </c>
    </row>
    <row r="10" spans="1:7" x14ac:dyDescent="0.3">
      <c r="A10">
        <v>37.601700000000001</v>
      </c>
      <c r="B10">
        <v>-85.905500000000004</v>
      </c>
      <c r="C10">
        <v>0</v>
      </c>
      <c r="D10" t="s">
        <v>10</v>
      </c>
      <c r="E10" t="s">
        <v>37</v>
      </c>
      <c r="F10" t="s">
        <v>56</v>
      </c>
      <c r="G10">
        <f t="shared" si="0"/>
        <v>9</v>
      </c>
    </row>
    <row r="11" spans="1:7" x14ac:dyDescent="0.3">
      <c r="A11">
        <v>37.601700000000001</v>
      </c>
      <c r="B11">
        <v>-85.905500000000004</v>
      </c>
      <c r="C11">
        <v>0</v>
      </c>
      <c r="D11" t="s">
        <v>10</v>
      </c>
      <c r="E11" t="s">
        <v>38</v>
      </c>
      <c r="F11" t="s">
        <v>56</v>
      </c>
      <c r="G11">
        <f t="shared" si="0"/>
        <v>9</v>
      </c>
    </row>
    <row r="12" spans="1:7" x14ac:dyDescent="0.3">
      <c r="A12">
        <v>42.272300000000001</v>
      </c>
      <c r="B12">
        <v>-84.963300000000004</v>
      </c>
      <c r="C12">
        <v>0</v>
      </c>
      <c r="D12" t="s">
        <v>10</v>
      </c>
      <c r="E12" t="s">
        <v>65</v>
      </c>
      <c r="F12" t="s">
        <v>66</v>
      </c>
      <c r="G12">
        <f t="shared" si="0"/>
        <v>10</v>
      </c>
    </row>
    <row r="13" spans="1:7" x14ac:dyDescent="0.3">
      <c r="A13">
        <v>35.823500000000003</v>
      </c>
      <c r="B13">
        <v>-78.828900000000004</v>
      </c>
      <c r="C13">
        <v>0</v>
      </c>
      <c r="D13" t="s">
        <v>11</v>
      </c>
      <c r="F13" t="s">
        <v>67</v>
      </c>
      <c r="G13">
        <f t="shared" si="0"/>
        <v>11</v>
      </c>
    </row>
    <row r="14" spans="1:7" x14ac:dyDescent="0.3">
      <c r="A14">
        <v>33.21</v>
      </c>
      <c r="B14">
        <v>-84.453599999999994</v>
      </c>
      <c r="C14">
        <v>-1</v>
      </c>
      <c r="D14" t="s">
        <v>12</v>
      </c>
      <c r="F14" t="s">
        <v>68</v>
      </c>
      <c r="G14">
        <f t="shared" si="0"/>
        <v>12</v>
      </c>
    </row>
    <row r="15" spans="1:7" x14ac:dyDescent="0.3">
      <c r="A15">
        <v>41.25</v>
      </c>
      <c r="B15">
        <v>-87.83</v>
      </c>
      <c r="C15">
        <v>0</v>
      </c>
      <c r="D15" t="s">
        <v>13</v>
      </c>
      <c r="E15" t="s">
        <v>70</v>
      </c>
      <c r="F15" t="s">
        <v>71</v>
      </c>
      <c r="G15">
        <f t="shared" si="0"/>
        <v>13</v>
      </c>
    </row>
    <row r="16" spans="1:7" x14ac:dyDescent="0.3">
      <c r="A16">
        <v>43.69</v>
      </c>
      <c r="B16">
        <v>-85.48</v>
      </c>
      <c r="C16">
        <v>-1</v>
      </c>
      <c r="D16" t="s">
        <v>13</v>
      </c>
      <c r="E16" t="s">
        <v>69</v>
      </c>
      <c r="F16" t="s">
        <v>66</v>
      </c>
      <c r="G16">
        <f t="shared" si="0"/>
        <v>14</v>
      </c>
    </row>
    <row r="17" spans="1:7" x14ac:dyDescent="0.3">
      <c r="A17">
        <v>39.591999999999999</v>
      </c>
      <c r="B17">
        <v>-83.464399999999998</v>
      </c>
      <c r="C17">
        <v>0</v>
      </c>
      <c r="D17" t="s">
        <v>14</v>
      </c>
      <c r="E17" t="s">
        <v>87</v>
      </c>
      <c r="F17" t="s">
        <v>72</v>
      </c>
      <c r="G17">
        <f t="shared" si="0"/>
        <v>15</v>
      </c>
    </row>
    <row r="18" spans="1:7" x14ac:dyDescent="0.3">
      <c r="A18">
        <v>42.098399999999998</v>
      </c>
      <c r="B18">
        <v>-76.049400000000006</v>
      </c>
      <c r="C18">
        <v>-1</v>
      </c>
      <c r="D18" t="s">
        <v>15</v>
      </c>
      <c r="F18" t="s">
        <v>62</v>
      </c>
      <c r="G18">
        <f t="shared" si="0"/>
        <v>16</v>
      </c>
    </row>
    <row r="19" spans="1:7" x14ac:dyDescent="0.3">
      <c r="A19">
        <v>33.3703</v>
      </c>
      <c r="B19">
        <v>-112.5838</v>
      </c>
      <c r="C19">
        <v>-1</v>
      </c>
      <c r="D19" t="s">
        <v>16</v>
      </c>
      <c r="F19" t="s">
        <v>60</v>
      </c>
      <c r="G19">
        <f t="shared" si="0"/>
        <v>17</v>
      </c>
    </row>
    <row r="20" spans="1:7" x14ac:dyDescent="0.3">
      <c r="A20">
        <v>42.787500000000001</v>
      </c>
      <c r="B20">
        <v>-86.108900000000006</v>
      </c>
      <c r="C20">
        <v>1</v>
      </c>
      <c r="D20" t="s">
        <v>17</v>
      </c>
      <c r="E20" t="s">
        <v>52</v>
      </c>
      <c r="F20" t="s">
        <v>66</v>
      </c>
      <c r="G20">
        <f t="shared" si="0"/>
        <v>18</v>
      </c>
    </row>
    <row r="21" spans="1:7" x14ac:dyDescent="0.3">
      <c r="A21">
        <v>33.248600000000003</v>
      </c>
      <c r="B21">
        <v>-111.6377</v>
      </c>
      <c r="C21">
        <v>0</v>
      </c>
      <c r="D21" t="s">
        <v>17</v>
      </c>
      <c r="E21" t="s">
        <v>86</v>
      </c>
      <c r="F21" t="s">
        <v>60</v>
      </c>
      <c r="G21">
        <f t="shared" si="0"/>
        <v>19</v>
      </c>
    </row>
    <row r="22" spans="1:7" x14ac:dyDescent="0.3">
      <c r="A22">
        <v>35.751199999999997</v>
      </c>
      <c r="B22">
        <v>-86.93</v>
      </c>
      <c r="C22">
        <v>1</v>
      </c>
      <c r="D22" t="s">
        <v>18</v>
      </c>
      <c r="E22" t="s">
        <v>51</v>
      </c>
      <c r="F22" t="s">
        <v>55</v>
      </c>
      <c r="G22">
        <f t="shared" si="0"/>
        <v>20</v>
      </c>
    </row>
    <row r="23" spans="1:7" x14ac:dyDescent="0.3">
      <c r="A23">
        <v>42.732500000000002</v>
      </c>
      <c r="B23">
        <v>-84.555499999999995</v>
      </c>
      <c r="C23">
        <v>0</v>
      </c>
      <c r="D23" t="s">
        <v>17</v>
      </c>
      <c r="E23" t="s">
        <v>43</v>
      </c>
      <c r="F23" t="s">
        <v>66</v>
      </c>
      <c r="G23">
        <f t="shared" si="0"/>
        <v>21</v>
      </c>
    </row>
    <row r="24" spans="1:7" x14ac:dyDescent="0.3">
      <c r="A24">
        <v>41.14</v>
      </c>
      <c r="B24">
        <v>-80.489999999999995</v>
      </c>
      <c r="C24">
        <v>1</v>
      </c>
      <c r="D24" t="s">
        <v>18</v>
      </c>
      <c r="E24" t="s">
        <v>53</v>
      </c>
      <c r="F24" t="s">
        <v>72</v>
      </c>
      <c r="G24">
        <f t="shared" si="0"/>
        <v>22</v>
      </c>
    </row>
    <row r="25" spans="1:7" x14ac:dyDescent="0.3">
      <c r="A25">
        <v>32.023699999999998</v>
      </c>
      <c r="B25">
        <v>-81.471800000000002</v>
      </c>
      <c r="C25">
        <v>0</v>
      </c>
      <c r="D25" t="s">
        <v>19</v>
      </c>
      <c r="E25" t="s">
        <v>85</v>
      </c>
      <c r="F25" t="s">
        <v>68</v>
      </c>
      <c r="G25">
        <f t="shared" si="0"/>
        <v>23</v>
      </c>
    </row>
    <row r="26" spans="1:7" x14ac:dyDescent="0.3">
      <c r="A26">
        <v>39.6598992048024</v>
      </c>
      <c r="B26">
        <v>-119.896477716134</v>
      </c>
      <c r="C26">
        <v>0</v>
      </c>
      <c r="D26" t="s">
        <v>20</v>
      </c>
      <c r="F26" t="s">
        <v>73</v>
      </c>
      <c r="G26">
        <f t="shared" si="0"/>
        <v>24</v>
      </c>
    </row>
    <row r="27" spans="1:7" x14ac:dyDescent="0.3">
      <c r="A27">
        <v>36.529800000000002</v>
      </c>
      <c r="B27">
        <v>-87.359499999999997</v>
      </c>
      <c r="C27">
        <v>-1</v>
      </c>
      <c r="D27" t="s">
        <v>21</v>
      </c>
      <c r="F27" t="s">
        <v>55</v>
      </c>
      <c r="G27">
        <f t="shared" si="0"/>
        <v>25</v>
      </c>
    </row>
    <row r="28" spans="1:7" x14ac:dyDescent="0.3">
      <c r="A28">
        <v>35.920603</v>
      </c>
      <c r="B28">
        <v>-77.664741000000006</v>
      </c>
      <c r="C28">
        <v>-1</v>
      </c>
      <c r="D28" t="s">
        <v>22</v>
      </c>
      <c r="F28" t="s">
        <v>67</v>
      </c>
      <c r="G28">
        <f t="shared" si="0"/>
        <v>26</v>
      </c>
    </row>
    <row r="29" spans="1:7" x14ac:dyDescent="0.3">
      <c r="A29">
        <v>42.220300000000002</v>
      </c>
      <c r="B29">
        <v>-83.483800000000002</v>
      </c>
      <c r="C29">
        <v>0</v>
      </c>
      <c r="D29" t="s">
        <v>23</v>
      </c>
      <c r="F29" t="s">
        <v>66</v>
      </c>
      <c r="G29">
        <f t="shared" si="0"/>
        <v>27</v>
      </c>
    </row>
    <row r="30" spans="1:7" x14ac:dyDescent="0.3">
      <c r="A30">
        <v>38.979199999999999</v>
      </c>
      <c r="B30">
        <v>-94.968599999999995</v>
      </c>
      <c r="C30">
        <v>1</v>
      </c>
      <c r="D30" t="s">
        <v>24</v>
      </c>
      <c r="E30" t="s">
        <v>84</v>
      </c>
      <c r="F30" t="s">
        <v>83</v>
      </c>
      <c r="G30">
        <f t="shared" si="0"/>
        <v>28</v>
      </c>
    </row>
    <row r="31" spans="1:7" x14ac:dyDescent="0.3">
      <c r="A31">
        <v>32.824199999999998</v>
      </c>
      <c r="B31">
        <v>-80.721400000000003</v>
      </c>
      <c r="C31">
        <v>0</v>
      </c>
      <c r="D31" t="s">
        <v>25</v>
      </c>
      <c r="F31" t="s">
        <v>58</v>
      </c>
      <c r="G31">
        <f t="shared" si="0"/>
        <v>29</v>
      </c>
    </row>
    <row r="32" spans="1:7" x14ac:dyDescent="0.3">
      <c r="A32">
        <v>41.700299999999999</v>
      </c>
      <c r="B32">
        <v>-86.509500000000003</v>
      </c>
      <c r="C32">
        <v>0</v>
      </c>
      <c r="D32" t="s">
        <v>26</v>
      </c>
      <c r="E32" t="s">
        <v>82</v>
      </c>
      <c r="F32" t="s">
        <v>74</v>
      </c>
      <c r="G32">
        <f t="shared" si="0"/>
        <v>30</v>
      </c>
    </row>
    <row r="33" spans="1:7" x14ac:dyDescent="0.3">
      <c r="A33">
        <v>40.486400000000003</v>
      </c>
      <c r="B33">
        <v>-86.133600000000001</v>
      </c>
      <c r="C33">
        <v>1</v>
      </c>
      <c r="D33" t="s">
        <v>27</v>
      </c>
      <c r="E33" t="s">
        <v>39</v>
      </c>
      <c r="F33" t="s">
        <v>74</v>
      </c>
      <c r="G33">
        <f t="shared" si="0"/>
        <v>31</v>
      </c>
    </row>
    <row r="34" spans="1:7" x14ac:dyDescent="0.3">
      <c r="A34">
        <v>40.486400000000003</v>
      </c>
      <c r="B34">
        <v>-86.133600000000001</v>
      </c>
      <c r="C34">
        <v>0</v>
      </c>
      <c r="D34" t="s">
        <v>27</v>
      </c>
      <c r="E34" t="s">
        <v>40</v>
      </c>
      <c r="F34" t="s">
        <v>74</v>
      </c>
      <c r="G34">
        <f t="shared" si="0"/>
        <v>31</v>
      </c>
    </row>
    <row r="35" spans="1:7" x14ac:dyDescent="0.3">
      <c r="A35">
        <v>38.18</v>
      </c>
      <c r="B35">
        <v>-85.28</v>
      </c>
      <c r="C35">
        <v>1</v>
      </c>
      <c r="D35" t="s">
        <v>28</v>
      </c>
      <c r="F35" t="s">
        <v>56</v>
      </c>
      <c r="G35">
        <f t="shared" si="0"/>
        <v>32</v>
      </c>
    </row>
    <row r="36" spans="1:7" x14ac:dyDescent="0.3">
      <c r="A36">
        <v>34.204000000000001</v>
      </c>
      <c r="B36">
        <v>-83.42</v>
      </c>
      <c r="C36">
        <v>1</v>
      </c>
      <c r="D36" t="s">
        <v>29</v>
      </c>
      <c r="E36" t="s">
        <v>41</v>
      </c>
      <c r="F36" t="s">
        <v>68</v>
      </c>
      <c r="G36">
        <f t="shared" si="0"/>
        <v>33</v>
      </c>
    </row>
    <row r="37" spans="1:7" x14ac:dyDescent="0.3">
      <c r="A37">
        <v>34.204000000000001</v>
      </c>
      <c r="B37">
        <v>-83.42</v>
      </c>
      <c r="C37">
        <v>1</v>
      </c>
      <c r="D37" t="s">
        <v>29</v>
      </c>
      <c r="E37" t="s">
        <v>42</v>
      </c>
      <c r="F37" t="s">
        <v>68</v>
      </c>
      <c r="G37">
        <f t="shared" si="0"/>
        <v>33</v>
      </c>
    </row>
    <row r="38" spans="1:7" x14ac:dyDescent="0.3">
      <c r="A38">
        <v>35.462299999999999</v>
      </c>
      <c r="B38">
        <v>-89.402000000000001</v>
      </c>
      <c r="C38">
        <v>0</v>
      </c>
      <c r="D38" t="s">
        <v>29</v>
      </c>
      <c r="E38" t="s">
        <v>81</v>
      </c>
      <c r="F38" t="s">
        <v>55</v>
      </c>
      <c r="G38">
        <f t="shared" si="0"/>
        <v>34</v>
      </c>
    </row>
    <row r="39" spans="1:7" x14ac:dyDescent="0.3">
      <c r="A39">
        <v>34.265999999999998</v>
      </c>
      <c r="B39">
        <v>-84.815100000000001</v>
      </c>
      <c r="C39">
        <v>0</v>
      </c>
      <c r="D39" t="s">
        <v>30</v>
      </c>
      <c r="E39" t="s">
        <v>80</v>
      </c>
      <c r="F39" t="s">
        <v>68</v>
      </c>
      <c r="G39">
        <f t="shared" si="0"/>
        <v>35</v>
      </c>
    </row>
    <row r="40" spans="1:7" x14ac:dyDescent="0.3">
      <c r="A40">
        <v>33.011400000000002</v>
      </c>
      <c r="B40">
        <v>-115.4734</v>
      </c>
      <c r="C40">
        <v>-2</v>
      </c>
      <c r="D40" t="s">
        <v>31</v>
      </c>
      <c r="F40" t="s">
        <v>79</v>
      </c>
      <c r="G40">
        <f t="shared" si="0"/>
        <v>36</v>
      </c>
    </row>
    <row r="41" spans="1:7" x14ac:dyDescent="0.3">
      <c r="A41">
        <v>42.151699999999998</v>
      </c>
      <c r="B41">
        <v>-88.840500000000006</v>
      </c>
      <c r="C41">
        <v>-1</v>
      </c>
      <c r="D41" t="s">
        <v>32</v>
      </c>
      <c r="F41" t="s">
        <v>71</v>
      </c>
      <c r="G41">
        <f t="shared" si="0"/>
        <v>37</v>
      </c>
    </row>
    <row r="42" spans="1:7" x14ac:dyDescent="0.3">
      <c r="A42">
        <v>39.408999999999999</v>
      </c>
      <c r="B42">
        <v>-119.55719999999999</v>
      </c>
      <c r="C42">
        <v>1</v>
      </c>
      <c r="D42" t="s">
        <v>33</v>
      </c>
      <c r="E42" t="s">
        <v>78</v>
      </c>
      <c r="F42" t="s">
        <v>73</v>
      </c>
      <c r="G42">
        <f t="shared" si="0"/>
        <v>38</v>
      </c>
    </row>
    <row r="43" spans="1:7" x14ac:dyDescent="0.3">
      <c r="A43">
        <v>30.267199999999999</v>
      </c>
      <c r="B43">
        <v>-97.743099999999998</v>
      </c>
      <c r="C43">
        <v>1</v>
      </c>
      <c r="D43" t="s">
        <v>33</v>
      </c>
      <c r="E43" t="s">
        <v>77</v>
      </c>
      <c r="F43" t="s">
        <v>76</v>
      </c>
      <c r="G43">
        <f t="shared" si="0"/>
        <v>39</v>
      </c>
    </row>
    <row r="44" spans="1:7" x14ac:dyDescent="0.3">
      <c r="A44">
        <v>35.853499999999997</v>
      </c>
      <c r="B44">
        <v>-79.571700000000007</v>
      </c>
      <c r="C44">
        <v>1</v>
      </c>
      <c r="D44" t="s">
        <v>34</v>
      </c>
      <c r="E44" t="s">
        <v>75</v>
      </c>
      <c r="F44" t="s">
        <v>67</v>
      </c>
      <c r="G44">
        <f t="shared" si="0"/>
        <v>40</v>
      </c>
    </row>
    <row r="45" spans="1:7" x14ac:dyDescent="0.3">
      <c r="A45">
        <v>35.7211</v>
      </c>
      <c r="B45">
        <v>-79.178100000000001</v>
      </c>
      <c r="C45">
        <v>-2</v>
      </c>
      <c r="D45" t="s">
        <v>35</v>
      </c>
      <c r="F45" t="s">
        <v>67</v>
      </c>
      <c r="G45">
        <f t="shared" si="0"/>
        <v>41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7E4F0-C156-47B5-AC0B-0D14177738B9}">
  <dimension ref="A1:G33"/>
  <sheetViews>
    <sheetView topLeftCell="A25" zoomScaleNormal="100" workbookViewId="0">
      <selection activeCell="A34" sqref="A34:XFD34"/>
    </sheetView>
  </sheetViews>
  <sheetFormatPr defaultRowHeight="14.4" x14ac:dyDescent="0.3"/>
  <cols>
    <col min="1" max="1" width="11" bestFit="1" customWidth="1"/>
    <col min="2" max="2" width="12.6640625" bestFit="1" customWidth="1"/>
    <col min="3" max="3" width="10.6640625" bestFit="1" customWidth="1"/>
    <col min="4" max="4" width="31.6640625" bestFit="1" customWidth="1"/>
    <col min="5" max="5" width="30" bestFit="1" customWidth="1"/>
  </cols>
  <sheetData>
    <row r="1" spans="1:7" x14ac:dyDescent="0.3">
      <c r="A1" t="s">
        <v>0</v>
      </c>
      <c r="B1" t="s">
        <v>1</v>
      </c>
      <c r="C1" t="s">
        <v>36</v>
      </c>
      <c r="D1" t="s">
        <v>3</v>
      </c>
      <c r="E1" t="s">
        <v>103</v>
      </c>
      <c r="F1" t="s">
        <v>50</v>
      </c>
      <c r="G1" t="s">
        <v>104</v>
      </c>
    </row>
    <row r="2" spans="1:7" x14ac:dyDescent="0.3">
      <c r="A2">
        <v>36.968499999999999</v>
      </c>
      <c r="B2">
        <v>-86.480800000000002</v>
      </c>
      <c r="C2">
        <v>0</v>
      </c>
      <c r="D2" t="s">
        <v>4</v>
      </c>
      <c r="E2" t="s">
        <v>57</v>
      </c>
      <c r="F2" t="s">
        <v>56</v>
      </c>
      <c r="G2">
        <v>1</v>
      </c>
    </row>
    <row r="3" spans="1:7" x14ac:dyDescent="0.3">
      <c r="A3">
        <v>33.982900000000001</v>
      </c>
      <c r="B3">
        <v>-79.650199999999998</v>
      </c>
      <c r="C3">
        <v>0</v>
      </c>
      <c r="D3" t="s">
        <v>4</v>
      </c>
      <c r="E3" t="s">
        <v>59</v>
      </c>
      <c r="F3" t="s">
        <v>58</v>
      </c>
      <c r="G3">
        <f>IF(A3&lt;&gt;A2,G2+1,G2)</f>
        <v>2</v>
      </c>
    </row>
    <row r="4" spans="1:7" x14ac:dyDescent="0.3">
      <c r="A4">
        <v>35.969200000000001</v>
      </c>
      <c r="B4">
        <v>-86.521299999999997</v>
      </c>
      <c r="C4">
        <v>1</v>
      </c>
      <c r="D4" t="s">
        <v>4</v>
      </c>
      <c r="E4" t="s">
        <v>54</v>
      </c>
      <c r="F4" t="s">
        <v>55</v>
      </c>
      <c r="G4">
        <f t="shared" ref="G4:G33" si="0">IF(A4&lt;&gt;A3,G3+1,G3)</f>
        <v>3</v>
      </c>
    </row>
    <row r="5" spans="1:7" x14ac:dyDescent="0.3">
      <c r="A5">
        <v>32.253999999999998</v>
      </c>
      <c r="B5">
        <v>-110.9742</v>
      </c>
      <c r="C5">
        <v>1</v>
      </c>
      <c r="D5" t="s">
        <v>5</v>
      </c>
      <c r="F5" t="s">
        <v>60</v>
      </c>
      <c r="G5">
        <f t="shared" si="0"/>
        <v>4</v>
      </c>
    </row>
    <row r="6" spans="1:7" x14ac:dyDescent="0.3">
      <c r="A6">
        <v>35.187399999999997</v>
      </c>
      <c r="B6">
        <v>-89.767200000000003</v>
      </c>
      <c r="C6">
        <v>1</v>
      </c>
      <c r="D6" t="s">
        <v>6</v>
      </c>
      <c r="F6" t="s">
        <v>61</v>
      </c>
      <c r="G6">
        <f t="shared" si="0"/>
        <v>5</v>
      </c>
    </row>
    <row r="7" spans="1:7" x14ac:dyDescent="0.3">
      <c r="A7">
        <v>42.097000000000001</v>
      </c>
      <c r="B7">
        <v>-79.235299999999995</v>
      </c>
      <c r="C7">
        <v>1</v>
      </c>
      <c r="D7" t="s">
        <v>7</v>
      </c>
      <c r="F7" t="s">
        <v>62</v>
      </c>
      <c r="G7">
        <f t="shared" si="0"/>
        <v>6</v>
      </c>
    </row>
    <row r="8" spans="1:7" x14ac:dyDescent="0.3">
      <c r="A8">
        <v>34.840000000000003</v>
      </c>
      <c r="B8">
        <v>-82.4</v>
      </c>
      <c r="C8">
        <v>5</v>
      </c>
      <c r="D8" t="s">
        <v>8</v>
      </c>
      <c r="F8" t="s">
        <v>58</v>
      </c>
      <c r="G8">
        <f t="shared" si="0"/>
        <v>7</v>
      </c>
    </row>
    <row r="9" spans="1:7" x14ac:dyDescent="0.3">
      <c r="A9">
        <v>40.65</v>
      </c>
      <c r="B9">
        <v>-80.08</v>
      </c>
      <c r="C9">
        <v>4</v>
      </c>
      <c r="D9" t="s">
        <v>9</v>
      </c>
      <c r="G9">
        <f t="shared" si="0"/>
        <v>8</v>
      </c>
    </row>
    <row r="10" spans="1:7" x14ac:dyDescent="0.3">
      <c r="A10">
        <v>37.601700000000001</v>
      </c>
      <c r="B10">
        <v>-85.905500000000004</v>
      </c>
      <c r="C10">
        <v>1</v>
      </c>
      <c r="D10" t="s">
        <v>10</v>
      </c>
      <c r="E10" t="s">
        <v>89</v>
      </c>
      <c r="F10" t="s">
        <v>56</v>
      </c>
      <c r="G10">
        <f t="shared" si="0"/>
        <v>9</v>
      </c>
    </row>
    <row r="11" spans="1:7" x14ac:dyDescent="0.3">
      <c r="A11">
        <v>42.272300000000001</v>
      </c>
      <c r="B11">
        <v>-84.963300000000004</v>
      </c>
      <c r="C11">
        <v>1</v>
      </c>
      <c r="D11" t="s">
        <v>10</v>
      </c>
      <c r="E11" t="s">
        <v>65</v>
      </c>
      <c r="F11" t="s">
        <v>66</v>
      </c>
      <c r="G11">
        <f t="shared" si="0"/>
        <v>10</v>
      </c>
    </row>
    <row r="12" spans="1:7" x14ac:dyDescent="0.3">
      <c r="A12">
        <v>35.823500000000003</v>
      </c>
      <c r="B12">
        <v>-78.828900000000004</v>
      </c>
      <c r="C12">
        <v>5</v>
      </c>
      <c r="D12" t="s">
        <v>11</v>
      </c>
      <c r="F12" t="s">
        <v>67</v>
      </c>
      <c r="G12">
        <f t="shared" si="0"/>
        <v>11</v>
      </c>
    </row>
    <row r="13" spans="1:7" x14ac:dyDescent="0.3">
      <c r="A13">
        <v>41.25</v>
      </c>
      <c r="B13">
        <v>-87.83</v>
      </c>
      <c r="C13">
        <v>1</v>
      </c>
      <c r="D13" t="s">
        <v>13</v>
      </c>
      <c r="E13" t="s">
        <v>70</v>
      </c>
      <c r="F13" t="s">
        <v>71</v>
      </c>
      <c r="G13">
        <f t="shared" si="0"/>
        <v>12</v>
      </c>
    </row>
    <row r="14" spans="1:7" x14ac:dyDescent="0.3">
      <c r="A14">
        <v>39.591999999999999</v>
      </c>
      <c r="B14">
        <v>-83.464399999999998</v>
      </c>
      <c r="C14">
        <v>0</v>
      </c>
      <c r="D14" t="s">
        <v>14</v>
      </c>
      <c r="E14" t="s">
        <v>87</v>
      </c>
      <c r="F14" t="s">
        <v>72</v>
      </c>
      <c r="G14">
        <f t="shared" si="0"/>
        <v>13</v>
      </c>
    </row>
    <row r="15" spans="1:7" x14ac:dyDescent="0.3">
      <c r="A15">
        <v>33.248600000000003</v>
      </c>
      <c r="B15">
        <v>-111.6377</v>
      </c>
      <c r="C15">
        <v>0</v>
      </c>
      <c r="D15" t="s">
        <v>17</v>
      </c>
      <c r="E15" t="s">
        <v>86</v>
      </c>
      <c r="F15" t="s">
        <v>60</v>
      </c>
      <c r="G15">
        <f t="shared" si="0"/>
        <v>14</v>
      </c>
    </row>
    <row r="16" spans="1:7" x14ac:dyDescent="0.3">
      <c r="A16">
        <v>35.751199999999997</v>
      </c>
      <c r="B16">
        <v>-86.93</v>
      </c>
      <c r="C16">
        <v>2</v>
      </c>
      <c r="D16" t="s">
        <v>18</v>
      </c>
      <c r="E16" t="s">
        <v>51</v>
      </c>
      <c r="F16" t="s">
        <v>55</v>
      </c>
      <c r="G16">
        <f t="shared" si="0"/>
        <v>15</v>
      </c>
    </row>
    <row r="17" spans="1:7" x14ac:dyDescent="0.3">
      <c r="A17">
        <v>42.787500000000001</v>
      </c>
      <c r="B17">
        <v>-86.108900000000006</v>
      </c>
      <c r="C17">
        <v>2</v>
      </c>
      <c r="D17" t="s">
        <v>17</v>
      </c>
      <c r="E17" t="s">
        <v>52</v>
      </c>
      <c r="F17" t="s">
        <v>66</v>
      </c>
      <c r="G17">
        <f t="shared" si="0"/>
        <v>16</v>
      </c>
    </row>
    <row r="18" spans="1:7" x14ac:dyDescent="0.3">
      <c r="A18">
        <v>42.732500000000002</v>
      </c>
      <c r="B18">
        <v>-84.555499999999995</v>
      </c>
      <c r="C18">
        <v>1</v>
      </c>
      <c r="D18" t="s">
        <v>17</v>
      </c>
      <c r="E18" t="s">
        <v>43</v>
      </c>
      <c r="F18" t="s">
        <v>66</v>
      </c>
      <c r="G18">
        <f t="shared" si="0"/>
        <v>17</v>
      </c>
    </row>
    <row r="19" spans="1:7" x14ac:dyDescent="0.3">
      <c r="A19">
        <v>41.14</v>
      </c>
      <c r="B19">
        <v>-80.489999999999995</v>
      </c>
      <c r="C19">
        <v>0</v>
      </c>
      <c r="D19" t="s">
        <v>18</v>
      </c>
      <c r="E19" t="s">
        <v>53</v>
      </c>
      <c r="F19" t="s">
        <v>72</v>
      </c>
      <c r="G19">
        <f t="shared" si="0"/>
        <v>18</v>
      </c>
    </row>
    <row r="20" spans="1:7" x14ac:dyDescent="0.3">
      <c r="A20">
        <v>32.023699999999998</v>
      </c>
      <c r="B20">
        <v>-81.471800000000002</v>
      </c>
      <c r="C20">
        <v>0</v>
      </c>
      <c r="D20" t="s">
        <v>19</v>
      </c>
      <c r="E20" t="s">
        <v>85</v>
      </c>
      <c r="F20" t="s">
        <v>68</v>
      </c>
      <c r="G20">
        <f t="shared" si="0"/>
        <v>19</v>
      </c>
    </row>
    <row r="21" spans="1:7" x14ac:dyDescent="0.3">
      <c r="A21">
        <v>39.6598992048024</v>
      </c>
      <c r="B21">
        <v>-119.896477716134</v>
      </c>
      <c r="C21">
        <v>3</v>
      </c>
      <c r="D21" t="s">
        <v>20</v>
      </c>
      <c r="F21" t="s">
        <v>73</v>
      </c>
      <c r="G21">
        <f t="shared" si="0"/>
        <v>20</v>
      </c>
    </row>
    <row r="22" spans="1:7" x14ac:dyDescent="0.3">
      <c r="A22">
        <v>42.220300000000002</v>
      </c>
      <c r="B22">
        <v>-83.483800000000002</v>
      </c>
      <c r="C22">
        <v>1</v>
      </c>
      <c r="D22" t="s">
        <v>23</v>
      </c>
      <c r="F22" t="s">
        <v>66</v>
      </c>
      <c r="G22">
        <f t="shared" si="0"/>
        <v>21</v>
      </c>
    </row>
    <row r="23" spans="1:7" x14ac:dyDescent="0.3">
      <c r="A23">
        <v>38.979199999999999</v>
      </c>
      <c r="B23">
        <v>-94.968599999999995</v>
      </c>
      <c r="C23">
        <v>0</v>
      </c>
      <c r="D23" t="s">
        <v>24</v>
      </c>
      <c r="E23" t="s">
        <v>84</v>
      </c>
      <c r="F23" t="s">
        <v>83</v>
      </c>
      <c r="G23">
        <f t="shared" si="0"/>
        <v>22</v>
      </c>
    </row>
    <row r="24" spans="1:7" x14ac:dyDescent="0.3">
      <c r="A24">
        <v>32.824199999999998</v>
      </c>
      <c r="B24">
        <v>-80.721400000000003</v>
      </c>
      <c r="C24">
        <v>1</v>
      </c>
      <c r="D24" t="s">
        <v>25</v>
      </c>
      <c r="F24" t="s">
        <v>58</v>
      </c>
      <c r="G24">
        <f t="shared" si="0"/>
        <v>23</v>
      </c>
    </row>
    <row r="25" spans="1:7" x14ac:dyDescent="0.3">
      <c r="A25">
        <v>41.700299999999999</v>
      </c>
      <c r="B25">
        <v>-86.509500000000003</v>
      </c>
      <c r="C25">
        <v>0</v>
      </c>
      <c r="D25" t="s">
        <v>26</v>
      </c>
      <c r="E25" t="s">
        <v>82</v>
      </c>
      <c r="F25" t="s">
        <v>74</v>
      </c>
      <c r="G25">
        <f t="shared" si="0"/>
        <v>24</v>
      </c>
    </row>
    <row r="26" spans="1:7" x14ac:dyDescent="0.3">
      <c r="A26">
        <v>40.486400000000003</v>
      </c>
      <c r="B26">
        <v>-86.133600000000001</v>
      </c>
      <c r="C26">
        <v>2</v>
      </c>
      <c r="D26" t="s">
        <v>27</v>
      </c>
      <c r="E26" t="s">
        <v>90</v>
      </c>
      <c r="F26" t="s">
        <v>74</v>
      </c>
      <c r="G26">
        <f t="shared" si="0"/>
        <v>25</v>
      </c>
    </row>
    <row r="27" spans="1:7" x14ac:dyDescent="0.3">
      <c r="A27">
        <v>38.18</v>
      </c>
      <c r="B27">
        <v>-85.28</v>
      </c>
      <c r="C27">
        <v>1</v>
      </c>
      <c r="D27" t="s">
        <v>28</v>
      </c>
      <c r="F27" t="s">
        <v>56</v>
      </c>
      <c r="G27">
        <f t="shared" si="0"/>
        <v>26</v>
      </c>
    </row>
    <row r="28" spans="1:7" x14ac:dyDescent="0.3">
      <c r="A28">
        <v>34.204000000000001</v>
      </c>
      <c r="B28">
        <v>-83.42</v>
      </c>
      <c r="C28">
        <v>2</v>
      </c>
      <c r="D28" t="s">
        <v>29</v>
      </c>
      <c r="E28" t="s">
        <v>91</v>
      </c>
      <c r="F28" t="s">
        <v>68</v>
      </c>
      <c r="G28">
        <f t="shared" si="0"/>
        <v>27</v>
      </c>
    </row>
    <row r="29" spans="1:7" x14ac:dyDescent="0.3">
      <c r="A29">
        <v>35.462299999999999</v>
      </c>
      <c r="B29">
        <v>-89.402000000000001</v>
      </c>
      <c r="C29">
        <v>0</v>
      </c>
      <c r="D29" t="s">
        <v>29</v>
      </c>
      <c r="E29" t="s">
        <v>81</v>
      </c>
      <c r="F29" t="s">
        <v>55</v>
      </c>
      <c r="G29">
        <f t="shared" si="0"/>
        <v>28</v>
      </c>
    </row>
    <row r="30" spans="1:7" x14ac:dyDescent="0.3">
      <c r="A30">
        <v>34.265999999999998</v>
      </c>
      <c r="B30">
        <v>-84.815100000000001</v>
      </c>
      <c r="C30">
        <v>0</v>
      </c>
      <c r="D30" t="s">
        <v>30</v>
      </c>
      <c r="E30" t="s">
        <v>80</v>
      </c>
      <c r="F30" t="s">
        <v>68</v>
      </c>
      <c r="G30">
        <f t="shared" si="0"/>
        <v>29</v>
      </c>
    </row>
    <row r="31" spans="1:7" x14ac:dyDescent="0.3">
      <c r="A31">
        <v>39.408999999999999</v>
      </c>
      <c r="B31">
        <v>-119.55719999999999</v>
      </c>
      <c r="C31">
        <v>2</v>
      </c>
      <c r="D31" t="s">
        <v>33</v>
      </c>
      <c r="E31" t="s">
        <v>78</v>
      </c>
      <c r="F31" t="s">
        <v>73</v>
      </c>
      <c r="G31">
        <f t="shared" si="0"/>
        <v>30</v>
      </c>
    </row>
    <row r="32" spans="1:7" x14ac:dyDescent="0.3">
      <c r="A32">
        <v>30.267199999999999</v>
      </c>
      <c r="B32">
        <v>-97.743099999999998</v>
      </c>
      <c r="C32">
        <v>0</v>
      </c>
      <c r="D32" t="s">
        <v>33</v>
      </c>
      <c r="E32" t="s">
        <v>77</v>
      </c>
      <c r="F32" t="s">
        <v>76</v>
      </c>
      <c r="G32">
        <f t="shared" si="0"/>
        <v>31</v>
      </c>
    </row>
    <row r="33" spans="1:7" x14ac:dyDescent="0.3">
      <c r="A33">
        <v>35.853499999999997</v>
      </c>
      <c r="B33">
        <v>-79.571700000000007</v>
      </c>
      <c r="C33">
        <v>0</v>
      </c>
      <c r="D33" t="s">
        <v>34</v>
      </c>
      <c r="E33" t="s">
        <v>75</v>
      </c>
      <c r="F33" t="s">
        <v>67</v>
      </c>
      <c r="G33">
        <f t="shared" si="0"/>
        <v>32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C48C8E-8BEB-4A1B-8566-7A0DD7D3C488}">
  <ds:schemaRefs>
    <ds:schemaRef ds:uri="http://schemas.microsoft.com/sharepoint/v3/contenttype/forms"/>
  </ds:schemaRefs>
</ds:datastoreItem>
</file>

<file path=customXml/itemProps2.xml><?xml version="1.0" encoding="utf-8"?>
<ds:datastoreItem xmlns:ds="http://schemas.openxmlformats.org/officeDocument/2006/customXml" ds:itemID="{F6CED547-480A-4A33-AB6B-886374AAB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CCC0DB0-5859-42DE-979F-59B3B91166FB}">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65269c60-0483-4c57-9e8c-3779d6900235}"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Notes</vt:lpstr>
      <vt:lpstr>Data 1</vt:lpstr>
      <vt:lpstr>Data 2</vt:lpstr>
      <vt:lpstr>Chart1</vt:lpstr>
      <vt:lpstr>Chart2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2026-02-27T19:51:46Z</dcterms:created>
  <dcterms:modified xsi:type="dcterms:W3CDTF">2026-05-13T19:00:44Z</dcterms:modified>
  <cp:category/>
  <cp:contentStatus/>
</cp:coreProperties>
</file>