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4BBC04A2-73ED-4576-96FD-4FB2D7910113}" xr6:coauthVersionLast="45" xr6:coauthVersionMax="45" xr10:uidLastSave="{00000000-0000-0000-0000-000000000000}"/>
  <bookViews>
    <workbookView xWindow="28680" yWindow="-120" windowWidth="21840" windowHeight="13140" activeTab="2" xr2:uid="{4BED1800-2FB6-4F75-9393-CFE580BF5DC7}"/>
  </bookViews>
  <sheets>
    <sheet name="Chart1" sheetId="3" r:id="rId1"/>
    <sheet name="d.tbos 3-line" sheetId="4" r:id="rId2"/>
    <sheet name="Chart2" sheetId="5" r:id="rId3"/>
    <sheet name="d.covid" sheetId="6" r:id="rId4"/>
    <sheet name="d.MEI" sheetId="7" r:id="rId5"/>
    <sheet name="Chart3" sheetId="1" r:id="rId6"/>
    <sheet name="d.sq 1a" sheetId="2" r:id="rId7"/>
  </sheets>
  <externalReferences>
    <externalReference r:id="rId8"/>
    <externalReference r:id="rId9"/>
    <externalReference r:id="rId10"/>
    <externalReference r:id="rId11"/>
  </externalReferences>
  <definedNames>
    <definedName name="_dlx.egjkr.use">'[1]d.tbos 3-line'!#REF!</definedName>
    <definedName name="_dlx.tboss.use">'d.tbos 3-line'!$E$2:$I$4</definedName>
    <definedName name="_DLX094.USE">#REF!</definedName>
    <definedName name="_DLX0945.USE">#REF!</definedName>
    <definedName name="_DLX1.USE">d.covid!$B$2:$G$9</definedName>
    <definedName name="_DLX8.USE">'d.tbos 3-line'!$A$2:$D$100</definedName>
    <definedName name="_DLX9.USE">'d.tbos 3-line'!$E$2:$I$100</definedName>
    <definedName name="_xlnm._FilterDatabase" hidden="1">#REF!</definedName>
    <definedName name="_Order1" hidden="1">255</definedName>
    <definedName name="_Order2" hidden="1">255</definedName>
    <definedName name="_Regression_Int" hidden="1">1</definedName>
    <definedName name="a" hidden="1">#REF!</definedName>
    <definedName name="adsg" hidden="1">#REF!</definedName>
    <definedName name="aery" hidden="1">#REF!</definedName>
    <definedName name="asd" hidden="1">#REF!</definedName>
    <definedName name="asdf" hidden="1">#REF!</definedName>
    <definedName name="asdfagh" hidden="1">#REF!</definedName>
    <definedName name="asdgf" hidden="1">#REF!</definedName>
    <definedName name="asdhf" hidden="1">#REF!</definedName>
    <definedName name="asefg" hidden="1">#REF!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.DebtPI_perCapita" hidden="1">#REF!</definedName>
    <definedName name="C.TXThroughput" hidden="1">#REF!</definedName>
    <definedName name="casdr3fdc" localSheetId="4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localSheetId="4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hidden="1">#REF!</definedName>
    <definedName name="Chart1b" hidden="1">#REF!</definedName>
    <definedName name="chart1ba" hidden="1">#REF!</definedName>
    <definedName name="chart9" hidden="1">#REF!</definedName>
    <definedName name="csdwqq" hidden="1">#REF!</definedName>
    <definedName name="cv" hidden="1">#REF!</definedName>
    <definedName name="cvh45gh" hidden="1">#REF!</definedName>
    <definedName name="DateCollectionEnds" hidden="1">[2]Instructions!$H$9</definedName>
    <definedName name="DateCollectionEndsa" hidden="1">[3]Instructions!$H$9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lx1.use">#REF!</definedName>
    <definedName name="dlx2.use">#REF!</definedName>
    <definedName name="dlx3.use">#REF!</definedName>
    <definedName name="dsf" hidden="1">#REF!</definedName>
    <definedName name="dxf" hidden="1">#REF!</definedName>
    <definedName name="ert" hidden="1">#REF!</definedName>
    <definedName name="fg" hidden="1">#REF!</definedName>
    <definedName name="ghuk" hidden="1">#REF!</definedName>
    <definedName name="guil" hidden="1">#REF!</definedName>
    <definedName name="hg56gh" hidden="1">#REF!</definedName>
    <definedName name="hjk7f" hidden="1">#REF!</definedName>
    <definedName name="HTML_CodePage" hidden="1">1252</definedName>
    <definedName name="HTML_Control" localSheetId="4" hidden="1">{"'Sheet1'!$A$1:$J$121"}</definedName>
    <definedName name="HTML_Control" hidden="1">{"'Sheet1'!$A$1:$J$121"}</definedName>
    <definedName name="HTML_Controla" localSheetId="4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78jhk" hidden="1">#REF!</definedName>
    <definedName name="kjh23kj" hidden="1">[3]Instructions!$H$9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ljkahfjkghf2" hidden="1">#REF!</definedName>
    <definedName name="lol" hidden="1">#REF!</definedName>
    <definedName name="n343t" hidden="1">#REF!</definedName>
    <definedName name="name" hidden="1">#REF!</definedName>
    <definedName name="namename" hidden="1">#REF!</definedName>
    <definedName name="NO" localSheetId="4" hidden="1">{"'Sheet1'!$A$1:$J$121"}</definedName>
    <definedName name="NO" hidden="1">{"'Sheet1'!$A$1:$J$121"}</definedName>
    <definedName name="NO_a" localSheetId="4" hidden="1">{"'Sheet1'!$A$1:$J$121"}</definedName>
    <definedName name="NO_a" hidden="1">{"'Sheet1'!$A$1:$J$121"}</definedName>
    <definedName name="qewrtyq" hidden="1">#REF!</definedName>
    <definedName name="qwd" hidden="1">#REF!</definedName>
    <definedName name="qwd_a" hidden="1">#REF!</definedName>
    <definedName name="qwd1a" hidden="1">#REF!</definedName>
    <definedName name="rthh45" hidden="1">#REF!</definedName>
    <definedName name="rty" hidden="1">#REF!</definedName>
    <definedName name="sadf" hidden="1">#REF!</definedName>
    <definedName name="sd" localSheetId="4" hidden="1">{"'Sheet1'!$A$1:$J$121"}</definedName>
    <definedName name="sd" hidden="1">{"'Sheet1'!$A$1:$J$121"}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fdh45" hidden="1">[3]Instructions!$H$9</definedName>
    <definedName name="skjdh" hidden="1">#REF!</definedName>
    <definedName name="SpreadsheetBuilder_1" hidden="1">#REF!</definedName>
    <definedName name="tyi" hidden="1">#REF!</definedName>
    <definedName name="vadsfv" hidden="1">#REF!</definedName>
    <definedName name="vasdfvb" hidden="1">#REF!</definedName>
    <definedName name="vdse4rt" hidden="1">#REF!</definedName>
    <definedName name="vsdfgav" hidden="1">#REF!</definedName>
    <definedName name="wrn.Earnings._.Model." localSheetId="4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localSheetId="4" hidden="1">{#N/A,#N/A,FALSE,"Sheet1";#N/A,#N/A,FALSE,"Sheet2"}</definedName>
    <definedName name="wrn.Yieldflow." hidden="1">{#N/A,#N/A,FALSE,"Sheet1";#N/A,#N/A,FALSE,"Sheet2"}</definedName>
    <definedName name="yuio" hidden="1">#REF!</definedName>
    <definedName name="zkxlfc" hidden="1">#REF!</definedName>
    <definedName name="zxcgf3frfvdcx" localSheetId="4" hidden="1">{#N/A,#N/A,FALSE,"Sheet1";#N/A,#N/A,FALSE,"Sheet2"}</definedName>
    <definedName name="zxcgf3frfvdcx" hidden="1">{#N/A,#N/A,FALSE,"Sheet1";#N/A,#N/A,FALSE,"Sheet2"}</definedName>
    <definedName name="zxcv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6" l="1"/>
  <c r="O5" i="6"/>
  <c r="R339" i="6"/>
  <c r="I387" i="7"/>
  <c r="J387" i="7"/>
  <c r="I388" i="7"/>
  <c r="J388" i="7"/>
  <c r="I389" i="7"/>
  <c r="J389" i="7"/>
  <c r="I390" i="7"/>
  <c r="J390" i="7"/>
  <c r="I391" i="7"/>
  <c r="J391" i="7"/>
  <c r="I392" i="7"/>
  <c r="J392" i="7"/>
  <c r="I393" i="7"/>
  <c r="J393" i="7"/>
  <c r="I394" i="7"/>
  <c r="J394" i="7"/>
  <c r="I395" i="7"/>
  <c r="J395" i="7"/>
  <c r="I396" i="7"/>
  <c r="J396" i="7"/>
  <c r="I397" i="7"/>
  <c r="J397" i="7"/>
  <c r="I399" i="7"/>
  <c r="J399" i="7"/>
  <c r="J386" i="7"/>
  <c r="I386" i="7"/>
  <c r="Q338" i="6"/>
  <c r="R338" i="6"/>
  <c r="Q339" i="6"/>
  <c r="Q340" i="6"/>
  <c r="R340" i="6"/>
  <c r="Q341" i="6"/>
  <c r="R341" i="6"/>
  <c r="Z341" i="6" s="1"/>
  <c r="Q342" i="6"/>
  <c r="R342" i="6"/>
  <c r="Q343" i="6"/>
  <c r="R343" i="6"/>
  <c r="Q344" i="6"/>
  <c r="R344" i="6"/>
  <c r="Q345" i="6"/>
  <c r="R345" i="6"/>
  <c r="Z345" i="6" s="1"/>
  <c r="Z342" i="6" l="1"/>
  <c r="Z343" i="6"/>
  <c r="Z340" i="6"/>
  <c r="Z344" i="6"/>
  <c r="Z338" i="6"/>
  <c r="Z339" i="6"/>
  <c r="R335" i="6"/>
  <c r="R336" i="6"/>
  <c r="R337" i="6"/>
  <c r="Q335" i="6" l="1"/>
  <c r="Z335" i="6" s="1"/>
  <c r="Q336" i="6"/>
  <c r="Z336" i="6" s="1"/>
  <c r="Q337" i="6"/>
  <c r="Z337" i="6" s="1"/>
  <c r="Q334" i="6" l="1"/>
  <c r="J385" i="7" l="1"/>
  <c r="I385" i="7"/>
  <c r="J384" i="7"/>
  <c r="I384" i="7"/>
  <c r="J383" i="7"/>
  <c r="I383" i="7"/>
  <c r="J382" i="7"/>
  <c r="I382" i="7"/>
  <c r="J381" i="7"/>
  <c r="I381" i="7"/>
  <c r="J380" i="7"/>
  <c r="I380" i="7"/>
  <c r="J379" i="7"/>
  <c r="I379" i="7"/>
  <c r="J378" i="7"/>
  <c r="I378" i="7"/>
  <c r="J377" i="7"/>
  <c r="I377" i="7"/>
  <c r="J376" i="7"/>
  <c r="I376" i="7"/>
  <c r="J375" i="7"/>
  <c r="I375" i="7"/>
  <c r="J374" i="7"/>
  <c r="I374" i="7"/>
  <c r="J373" i="7"/>
  <c r="I373" i="7"/>
  <c r="J372" i="7"/>
  <c r="I372" i="7"/>
  <c r="J371" i="7"/>
  <c r="I371" i="7"/>
  <c r="J370" i="7"/>
  <c r="I370" i="7"/>
  <c r="J369" i="7"/>
  <c r="I369" i="7"/>
  <c r="J368" i="7"/>
  <c r="I368" i="7"/>
  <c r="J367" i="7"/>
  <c r="I367" i="7"/>
  <c r="J366" i="7"/>
  <c r="I366" i="7"/>
  <c r="J365" i="7"/>
  <c r="I365" i="7"/>
  <c r="J364" i="7"/>
  <c r="I364" i="7"/>
  <c r="J363" i="7"/>
  <c r="I363" i="7"/>
  <c r="J362" i="7"/>
  <c r="I362" i="7"/>
  <c r="J361" i="7"/>
  <c r="I361" i="7"/>
  <c r="J360" i="7"/>
  <c r="I360" i="7"/>
  <c r="J359" i="7"/>
  <c r="I359" i="7"/>
  <c r="J358" i="7"/>
  <c r="I358" i="7"/>
  <c r="J357" i="7"/>
  <c r="I357" i="7"/>
  <c r="J356" i="7"/>
  <c r="I356" i="7"/>
  <c r="J355" i="7"/>
  <c r="I355" i="7"/>
  <c r="J354" i="7"/>
  <c r="I354" i="7"/>
  <c r="J353" i="7"/>
  <c r="I353" i="7"/>
  <c r="J352" i="7"/>
  <c r="I352" i="7"/>
  <c r="J351" i="7"/>
  <c r="I351" i="7"/>
  <c r="J350" i="7"/>
  <c r="I350" i="7"/>
  <c r="J349" i="7"/>
  <c r="I349" i="7"/>
  <c r="J348" i="7"/>
  <c r="I348" i="7"/>
  <c r="J347" i="7"/>
  <c r="I347" i="7"/>
  <c r="J346" i="7"/>
  <c r="I346" i="7"/>
  <c r="J345" i="7"/>
  <c r="I345" i="7"/>
  <c r="J344" i="7"/>
  <c r="I344" i="7"/>
  <c r="J343" i="7"/>
  <c r="I343" i="7"/>
  <c r="J342" i="7"/>
  <c r="I342" i="7"/>
  <c r="J341" i="7"/>
  <c r="I341" i="7"/>
  <c r="J340" i="7"/>
  <c r="I340" i="7"/>
  <c r="J339" i="7"/>
  <c r="I339" i="7"/>
  <c r="J338" i="7"/>
  <c r="I338" i="7"/>
  <c r="J337" i="7"/>
  <c r="I337" i="7"/>
  <c r="J336" i="7"/>
  <c r="I336" i="7"/>
  <c r="J335" i="7"/>
  <c r="I335" i="7"/>
  <c r="J334" i="7"/>
  <c r="I334" i="7"/>
  <c r="J333" i="7"/>
  <c r="I333" i="7"/>
  <c r="J332" i="7"/>
  <c r="I332" i="7"/>
  <c r="J331" i="7"/>
  <c r="I331" i="7"/>
  <c r="J330" i="7"/>
  <c r="I330" i="7"/>
  <c r="J329" i="7"/>
  <c r="I329" i="7"/>
  <c r="J328" i="7"/>
  <c r="I328" i="7"/>
  <c r="J327" i="7"/>
  <c r="I327" i="7"/>
  <c r="J326" i="7"/>
  <c r="I326" i="7"/>
  <c r="J325" i="7"/>
  <c r="I325" i="7"/>
  <c r="J324" i="7"/>
  <c r="I324" i="7"/>
  <c r="J323" i="7"/>
  <c r="I323" i="7"/>
  <c r="J322" i="7"/>
  <c r="I322" i="7"/>
  <c r="J321" i="7"/>
  <c r="I321" i="7"/>
  <c r="J320" i="7"/>
  <c r="I320" i="7"/>
  <c r="J319" i="7"/>
  <c r="I319" i="7"/>
  <c r="J318" i="7"/>
  <c r="I318" i="7"/>
  <c r="J317" i="7"/>
  <c r="I317" i="7"/>
  <c r="J316" i="7"/>
  <c r="I316" i="7"/>
  <c r="J315" i="7"/>
  <c r="I315" i="7"/>
  <c r="J314" i="7"/>
  <c r="I314" i="7"/>
  <c r="J313" i="7"/>
  <c r="I313" i="7"/>
  <c r="J312" i="7"/>
  <c r="I312" i="7"/>
  <c r="J311" i="7"/>
  <c r="I311" i="7"/>
  <c r="J310" i="7"/>
  <c r="I310" i="7"/>
  <c r="J309" i="7"/>
  <c r="I309" i="7"/>
  <c r="J308" i="7"/>
  <c r="I308" i="7"/>
  <c r="J307" i="7"/>
  <c r="I307" i="7"/>
  <c r="J306" i="7"/>
  <c r="I306" i="7"/>
  <c r="J305" i="7"/>
  <c r="I305" i="7"/>
  <c r="J304" i="7"/>
  <c r="I304" i="7"/>
  <c r="J303" i="7"/>
  <c r="I303" i="7"/>
  <c r="J302" i="7"/>
  <c r="I302" i="7"/>
  <c r="J301" i="7"/>
  <c r="I301" i="7"/>
  <c r="J300" i="7"/>
  <c r="I300" i="7"/>
  <c r="J299" i="7"/>
  <c r="I299" i="7"/>
  <c r="J298" i="7"/>
  <c r="I298" i="7"/>
  <c r="J297" i="7"/>
  <c r="I297" i="7"/>
  <c r="J296" i="7"/>
  <c r="I296" i="7"/>
  <c r="J295" i="7"/>
  <c r="I295" i="7"/>
  <c r="J294" i="7"/>
  <c r="I294" i="7"/>
  <c r="J293" i="7"/>
  <c r="I293" i="7"/>
  <c r="J292" i="7"/>
  <c r="I292" i="7"/>
  <c r="J291" i="7"/>
  <c r="I291" i="7"/>
  <c r="J290" i="7"/>
  <c r="I290" i="7"/>
  <c r="J289" i="7"/>
  <c r="I289" i="7"/>
  <c r="J288" i="7"/>
  <c r="I288" i="7"/>
  <c r="J287" i="7"/>
  <c r="I287" i="7"/>
  <c r="J286" i="7"/>
  <c r="I286" i="7"/>
  <c r="J285" i="7"/>
  <c r="I285" i="7"/>
  <c r="J284" i="7"/>
  <c r="I284" i="7"/>
  <c r="J283" i="7"/>
  <c r="I283" i="7"/>
  <c r="J282" i="7"/>
  <c r="I282" i="7"/>
  <c r="J281" i="7"/>
  <c r="I281" i="7"/>
  <c r="J280" i="7"/>
  <c r="I280" i="7"/>
  <c r="J279" i="7"/>
  <c r="I279" i="7"/>
  <c r="J278" i="7"/>
  <c r="I278" i="7"/>
  <c r="J277" i="7"/>
  <c r="I277" i="7"/>
  <c r="J276" i="7"/>
  <c r="I276" i="7"/>
  <c r="J275" i="7"/>
  <c r="I275" i="7"/>
  <c r="J274" i="7"/>
  <c r="I274" i="7"/>
  <c r="J273" i="7"/>
  <c r="I273" i="7"/>
  <c r="J272" i="7"/>
  <c r="I272" i="7"/>
  <c r="J271" i="7"/>
  <c r="I271" i="7"/>
  <c r="J270" i="7"/>
  <c r="I270" i="7"/>
  <c r="J269" i="7"/>
  <c r="I269" i="7"/>
  <c r="J268" i="7"/>
  <c r="I268" i="7"/>
  <c r="J267" i="7"/>
  <c r="I267" i="7"/>
  <c r="J266" i="7"/>
  <c r="I266" i="7"/>
  <c r="J265" i="7"/>
  <c r="I265" i="7"/>
  <c r="J264" i="7"/>
  <c r="I264" i="7"/>
  <c r="J263" i="7"/>
  <c r="I263" i="7"/>
  <c r="J262" i="7"/>
  <c r="I262" i="7"/>
  <c r="J261" i="7"/>
  <c r="I261" i="7"/>
  <c r="J260" i="7"/>
  <c r="I260" i="7"/>
  <c r="J259" i="7"/>
  <c r="I259" i="7"/>
  <c r="J258" i="7"/>
  <c r="I258" i="7"/>
  <c r="J257" i="7"/>
  <c r="I257" i="7"/>
  <c r="J256" i="7"/>
  <c r="I256" i="7"/>
  <c r="J255" i="7"/>
  <c r="I255" i="7"/>
  <c r="J254" i="7"/>
  <c r="I254" i="7"/>
  <c r="J253" i="7"/>
  <c r="I253" i="7"/>
  <c r="J252" i="7"/>
  <c r="I252" i="7"/>
  <c r="J251" i="7"/>
  <c r="I251" i="7"/>
  <c r="J250" i="7"/>
  <c r="I250" i="7"/>
  <c r="J249" i="7"/>
  <c r="I249" i="7"/>
  <c r="J248" i="7"/>
  <c r="I248" i="7"/>
  <c r="J247" i="7"/>
  <c r="I247" i="7"/>
  <c r="J246" i="7"/>
  <c r="I246" i="7"/>
  <c r="J245" i="7"/>
  <c r="I245" i="7"/>
  <c r="J244" i="7"/>
  <c r="I244" i="7"/>
  <c r="J243" i="7"/>
  <c r="I243" i="7"/>
  <c r="J242" i="7"/>
  <c r="I242" i="7"/>
  <c r="J241" i="7"/>
  <c r="I241" i="7"/>
  <c r="J240" i="7"/>
  <c r="I240" i="7"/>
  <c r="J239" i="7"/>
  <c r="I239" i="7"/>
  <c r="J238" i="7"/>
  <c r="I238" i="7"/>
  <c r="J237" i="7"/>
  <c r="I237" i="7"/>
  <c r="J236" i="7"/>
  <c r="I236" i="7"/>
  <c r="J235" i="7"/>
  <c r="I235" i="7"/>
  <c r="J234" i="7"/>
  <c r="I234" i="7"/>
  <c r="J233" i="7"/>
  <c r="I233" i="7"/>
  <c r="J232" i="7"/>
  <c r="I232" i="7"/>
  <c r="J231" i="7"/>
  <c r="I231" i="7"/>
  <c r="J230" i="7"/>
  <c r="I230" i="7"/>
  <c r="J229" i="7"/>
  <c r="I229" i="7"/>
  <c r="J228" i="7"/>
  <c r="I228" i="7"/>
  <c r="J227" i="7"/>
  <c r="I227" i="7"/>
  <c r="J226" i="7"/>
  <c r="I226" i="7"/>
  <c r="J225" i="7"/>
  <c r="I225" i="7"/>
  <c r="J224" i="7"/>
  <c r="I224" i="7"/>
  <c r="J223" i="7"/>
  <c r="I223" i="7"/>
  <c r="J222" i="7"/>
  <c r="I222" i="7"/>
  <c r="J221" i="7"/>
  <c r="I221" i="7"/>
  <c r="J220" i="7"/>
  <c r="I220" i="7"/>
  <c r="J219" i="7"/>
  <c r="I219" i="7"/>
  <c r="J218" i="7"/>
  <c r="I218" i="7"/>
  <c r="J217" i="7"/>
  <c r="I217" i="7"/>
  <c r="J216" i="7"/>
  <c r="I216" i="7"/>
  <c r="J215" i="7"/>
  <c r="I215" i="7"/>
  <c r="J214" i="7"/>
  <c r="I214" i="7"/>
  <c r="J213" i="7"/>
  <c r="I213" i="7"/>
  <c r="J212" i="7"/>
  <c r="I212" i="7"/>
  <c r="J211" i="7"/>
  <c r="I211" i="7"/>
  <c r="J210" i="7"/>
  <c r="I210" i="7"/>
  <c r="J209" i="7"/>
  <c r="I209" i="7"/>
  <c r="J208" i="7"/>
  <c r="I208" i="7"/>
  <c r="J207" i="7"/>
  <c r="I207" i="7"/>
  <c r="J206" i="7"/>
  <c r="I206" i="7"/>
  <c r="J205" i="7"/>
  <c r="I205" i="7"/>
  <c r="J204" i="7"/>
  <c r="I204" i="7"/>
  <c r="J203" i="7"/>
  <c r="I203" i="7"/>
  <c r="J202" i="7"/>
  <c r="I202" i="7"/>
  <c r="J201" i="7"/>
  <c r="I201" i="7"/>
  <c r="J200" i="7"/>
  <c r="I200" i="7"/>
  <c r="J199" i="7"/>
  <c r="I199" i="7"/>
  <c r="J198" i="7"/>
  <c r="I198" i="7"/>
  <c r="J197" i="7"/>
  <c r="I197" i="7"/>
  <c r="J196" i="7"/>
  <c r="I196" i="7"/>
  <c r="J195" i="7"/>
  <c r="I195" i="7"/>
  <c r="J194" i="7"/>
  <c r="I194" i="7"/>
  <c r="J193" i="7"/>
  <c r="I193" i="7"/>
  <c r="J192" i="7"/>
  <c r="I192" i="7"/>
  <c r="J191" i="7"/>
  <c r="I191" i="7"/>
  <c r="J190" i="7"/>
  <c r="I190" i="7"/>
  <c r="J189" i="7"/>
  <c r="I189" i="7"/>
  <c r="J188" i="7"/>
  <c r="I188" i="7"/>
  <c r="J187" i="7"/>
  <c r="I187" i="7"/>
  <c r="J186" i="7"/>
  <c r="I186" i="7"/>
  <c r="J185" i="7"/>
  <c r="I185" i="7"/>
  <c r="J184" i="7"/>
  <c r="I184" i="7"/>
  <c r="J183" i="7"/>
  <c r="I183" i="7"/>
  <c r="J182" i="7"/>
  <c r="I182" i="7"/>
  <c r="J181" i="7"/>
  <c r="I181" i="7"/>
  <c r="J180" i="7"/>
  <c r="I180" i="7"/>
  <c r="J179" i="7"/>
  <c r="I179" i="7"/>
  <c r="J178" i="7"/>
  <c r="I178" i="7"/>
  <c r="J177" i="7"/>
  <c r="I177" i="7"/>
  <c r="J176" i="7"/>
  <c r="I176" i="7"/>
  <c r="J175" i="7"/>
  <c r="I175" i="7"/>
  <c r="J174" i="7"/>
  <c r="I174" i="7"/>
  <c r="J173" i="7"/>
  <c r="I173" i="7"/>
  <c r="J172" i="7"/>
  <c r="I172" i="7"/>
  <c r="J171" i="7"/>
  <c r="I171" i="7"/>
  <c r="J170" i="7"/>
  <c r="I170" i="7"/>
  <c r="J169" i="7"/>
  <c r="I169" i="7"/>
  <c r="J168" i="7"/>
  <c r="I168" i="7"/>
  <c r="J167" i="7"/>
  <c r="I167" i="7"/>
  <c r="J166" i="7"/>
  <c r="I166" i="7"/>
  <c r="J165" i="7"/>
  <c r="I165" i="7"/>
  <c r="J164" i="7"/>
  <c r="I164" i="7"/>
  <c r="J163" i="7"/>
  <c r="I163" i="7"/>
  <c r="J162" i="7"/>
  <c r="I162" i="7"/>
  <c r="J161" i="7"/>
  <c r="I161" i="7"/>
  <c r="J160" i="7"/>
  <c r="I160" i="7"/>
  <c r="J159" i="7"/>
  <c r="I159" i="7"/>
  <c r="J158" i="7"/>
  <c r="I158" i="7"/>
  <c r="J157" i="7"/>
  <c r="I157" i="7"/>
  <c r="J156" i="7"/>
  <c r="I156" i="7"/>
  <c r="J155" i="7"/>
  <c r="I155" i="7"/>
  <c r="J154" i="7"/>
  <c r="I154" i="7"/>
  <c r="J153" i="7"/>
  <c r="I153" i="7"/>
  <c r="J152" i="7"/>
  <c r="I152" i="7"/>
  <c r="J151" i="7"/>
  <c r="I151" i="7"/>
  <c r="J150" i="7"/>
  <c r="I150" i="7"/>
  <c r="J149" i="7"/>
  <c r="I149" i="7"/>
  <c r="J148" i="7"/>
  <c r="I148" i="7"/>
  <c r="J147" i="7"/>
  <c r="I147" i="7"/>
  <c r="J146" i="7"/>
  <c r="I146" i="7"/>
  <c r="J145" i="7"/>
  <c r="I145" i="7"/>
  <c r="J144" i="7"/>
  <c r="I144" i="7"/>
  <c r="J143" i="7"/>
  <c r="I143" i="7"/>
  <c r="J142" i="7"/>
  <c r="I142" i="7"/>
  <c r="J141" i="7"/>
  <c r="I141" i="7"/>
  <c r="J140" i="7"/>
  <c r="I140" i="7"/>
  <c r="J139" i="7"/>
  <c r="I139" i="7"/>
  <c r="J138" i="7"/>
  <c r="I138" i="7"/>
  <c r="J137" i="7"/>
  <c r="I137" i="7"/>
  <c r="J136" i="7"/>
  <c r="I136" i="7"/>
  <c r="J135" i="7"/>
  <c r="I135" i="7"/>
  <c r="J134" i="7"/>
  <c r="I134" i="7"/>
  <c r="J133" i="7"/>
  <c r="I133" i="7"/>
  <c r="J132" i="7"/>
  <c r="I132" i="7"/>
  <c r="J131" i="7"/>
  <c r="I131" i="7"/>
  <c r="J130" i="7"/>
  <c r="I130" i="7"/>
  <c r="J129" i="7"/>
  <c r="I129" i="7"/>
  <c r="J128" i="7"/>
  <c r="I128" i="7"/>
  <c r="J127" i="7"/>
  <c r="I127" i="7"/>
  <c r="J126" i="7"/>
  <c r="I126" i="7"/>
  <c r="J125" i="7"/>
  <c r="I125" i="7"/>
  <c r="J124" i="7"/>
  <c r="I124" i="7"/>
  <c r="J123" i="7"/>
  <c r="I123" i="7"/>
  <c r="J122" i="7"/>
  <c r="I122" i="7"/>
  <c r="J121" i="7"/>
  <c r="I121" i="7"/>
  <c r="J120" i="7"/>
  <c r="I120" i="7"/>
  <c r="J119" i="7"/>
  <c r="I119" i="7"/>
  <c r="J118" i="7"/>
  <c r="I118" i="7"/>
  <c r="J117" i="7"/>
  <c r="I117" i="7"/>
  <c r="J116" i="7"/>
  <c r="I116" i="7"/>
  <c r="J115" i="7"/>
  <c r="I115" i="7"/>
  <c r="J114" i="7"/>
  <c r="I114" i="7"/>
  <c r="J113" i="7"/>
  <c r="I113" i="7"/>
  <c r="J112" i="7"/>
  <c r="I112" i="7"/>
  <c r="J111" i="7"/>
  <c r="I111" i="7"/>
  <c r="J110" i="7"/>
  <c r="I110" i="7"/>
  <c r="J109" i="7"/>
  <c r="I109" i="7"/>
  <c r="J108" i="7"/>
  <c r="I108" i="7"/>
  <c r="J107" i="7"/>
  <c r="I107" i="7"/>
  <c r="J106" i="7"/>
  <c r="I106" i="7"/>
  <c r="J105" i="7"/>
  <c r="I105" i="7"/>
  <c r="J104" i="7"/>
  <c r="I104" i="7"/>
  <c r="J103" i="7"/>
  <c r="I103" i="7"/>
  <c r="J102" i="7"/>
  <c r="I102" i="7"/>
  <c r="J101" i="7"/>
  <c r="I101" i="7"/>
  <c r="J100" i="7"/>
  <c r="I100" i="7"/>
  <c r="J99" i="7"/>
  <c r="I99" i="7"/>
  <c r="J98" i="7"/>
  <c r="I98" i="7"/>
  <c r="J97" i="7"/>
  <c r="I97" i="7"/>
  <c r="J96" i="7"/>
  <c r="I96" i="7"/>
  <c r="J95" i="7"/>
  <c r="I95" i="7"/>
  <c r="J94" i="7"/>
  <c r="I94" i="7"/>
  <c r="J93" i="7"/>
  <c r="I93" i="7"/>
  <c r="J92" i="7"/>
  <c r="I92" i="7"/>
  <c r="J91" i="7"/>
  <c r="I91" i="7"/>
  <c r="J90" i="7"/>
  <c r="I90" i="7"/>
  <c r="J89" i="7"/>
  <c r="I89" i="7"/>
  <c r="J88" i="7"/>
  <c r="I88" i="7"/>
  <c r="J87" i="7"/>
  <c r="I87" i="7"/>
  <c r="J86" i="7"/>
  <c r="I86" i="7"/>
  <c r="J85" i="7"/>
  <c r="I85" i="7"/>
  <c r="J84" i="7"/>
  <c r="I84" i="7"/>
  <c r="J83" i="7"/>
  <c r="I83" i="7"/>
  <c r="J82" i="7"/>
  <c r="I82" i="7"/>
  <c r="J81" i="7"/>
  <c r="I81" i="7"/>
  <c r="J80" i="7"/>
  <c r="I80" i="7"/>
  <c r="J79" i="7"/>
  <c r="I79" i="7"/>
  <c r="J78" i="7"/>
  <c r="I78" i="7"/>
  <c r="J77" i="7"/>
  <c r="I77" i="7"/>
  <c r="J76" i="7"/>
  <c r="I76" i="7"/>
  <c r="J75" i="7"/>
  <c r="I75" i="7"/>
  <c r="J74" i="7"/>
  <c r="I74" i="7"/>
  <c r="J73" i="7"/>
  <c r="I73" i="7"/>
  <c r="J72" i="7"/>
  <c r="I72" i="7"/>
  <c r="J71" i="7"/>
  <c r="I71" i="7"/>
  <c r="J70" i="7"/>
  <c r="I70" i="7"/>
  <c r="J69" i="7"/>
  <c r="I69" i="7"/>
  <c r="J68" i="7"/>
  <c r="I68" i="7"/>
  <c r="J67" i="7"/>
  <c r="I67" i="7"/>
  <c r="J66" i="7"/>
  <c r="I66" i="7"/>
  <c r="J65" i="7"/>
  <c r="I65" i="7"/>
  <c r="J64" i="7"/>
  <c r="I64" i="7"/>
  <c r="J63" i="7"/>
  <c r="I63" i="7"/>
  <c r="J62" i="7"/>
  <c r="I62" i="7"/>
  <c r="J61" i="7"/>
  <c r="I61" i="7"/>
  <c r="J60" i="7"/>
  <c r="I60" i="7"/>
  <c r="J59" i="7"/>
  <c r="I59" i="7"/>
  <c r="J58" i="7"/>
  <c r="I58" i="7"/>
  <c r="J57" i="7"/>
  <c r="I57" i="7"/>
  <c r="J56" i="7"/>
  <c r="I56" i="7"/>
  <c r="J55" i="7"/>
  <c r="I55" i="7"/>
  <c r="J54" i="7"/>
  <c r="I54" i="7"/>
  <c r="J53" i="7"/>
  <c r="I53" i="7"/>
  <c r="J52" i="7"/>
  <c r="I52" i="7"/>
  <c r="J51" i="7"/>
  <c r="I51" i="7"/>
  <c r="J50" i="7"/>
  <c r="I50" i="7"/>
  <c r="J49" i="7"/>
  <c r="I49" i="7"/>
  <c r="J48" i="7"/>
  <c r="I48" i="7"/>
  <c r="J47" i="7"/>
  <c r="I47" i="7"/>
  <c r="J46" i="7"/>
  <c r="I46" i="7"/>
  <c r="J45" i="7"/>
  <c r="I45" i="7"/>
  <c r="J44" i="7"/>
  <c r="I44" i="7"/>
  <c r="J43" i="7"/>
  <c r="I43" i="7"/>
  <c r="J42" i="7"/>
  <c r="I42" i="7"/>
  <c r="J41" i="7"/>
  <c r="I41" i="7"/>
  <c r="J40" i="7"/>
  <c r="I40" i="7"/>
  <c r="J39" i="7"/>
  <c r="I39" i="7"/>
  <c r="J38" i="7"/>
  <c r="I38" i="7"/>
  <c r="J37" i="7"/>
  <c r="I37" i="7"/>
  <c r="J36" i="7"/>
  <c r="I36" i="7"/>
  <c r="J35" i="7"/>
  <c r="I35" i="7"/>
  <c r="J34" i="7"/>
  <c r="I34" i="7"/>
  <c r="J33" i="7"/>
  <c r="I33" i="7"/>
  <c r="J32" i="7"/>
  <c r="I32" i="7"/>
  <c r="J31" i="7"/>
  <c r="I31" i="7"/>
  <c r="J30" i="7"/>
  <c r="I30" i="7"/>
  <c r="J29" i="7"/>
  <c r="I29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J9" i="7"/>
  <c r="I9" i="7"/>
  <c r="J8" i="7"/>
  <c r="I8" i="7"/>
  <c r="J7" i="7"/>
  <c r="I7" i="7"/>
  <c r="J6" i="7"/>
  <c r="I6" i="7"/>
  <c r="J5" i="7"/>
  <c r="I5" i="7"/>
  <c r="J4" i="7"/>
  <c r="I4" i="7"/>
  <c r="J3" i="7"/>
  <c r="I3" i="7"/>
  <c r="F3" i="7"/>
  <c r="R332" i="6"/>
  <c r="Q329" i="6"/>
  <c r="Q327" i="6"/>
  <c r="Q326" i="6"/>
  <c r="Q323" i="6"/>
  <c r="Q322" i="6"/>
  <c r="Q319" i="6"/>
  <c r="Q318" i="6"/>
  <c r="Q315" i="6"/>
  <c r="Q314" i="6"/>
  <c r="Q311" i="6"/>
  <c r="Q310" i="6"/>
  <c r="Q307" i="6"/>
  <c r="R306" i="6"/>
  <c r="Q306" i="6"/>
  <c r="Q303" i="6"/>
  <c r="R302" i="6"/>
  <c r="Q302" i="6"/>
  <c r="Q299" i="6"/>
  <c r="R298" i="6"/>
  <c r="Q298" i="6"/>
  <c r="Q295" i="6"/>
  <c r="R294" i="6"/>
  <c r="Q294" i="6"/>
  <c r="Q291" i="6"/>
  <c r="R290" i="6"/>
  <c r="Q290" i="6"/>
  <c r="Q287" i="6"/>
  <c r="R286" i="6"/>
  <c r="Q286" i="6"/>
  <c r="Q283" i="6"/>
  <c r="R282" i="6"/>
  <c r="Q282" i="6"/>
  <c r="Q279" i="6"/>
  <c r="R278" i="6"/>
  <c r="Q278" i="6"/>
  <c r="Q275" i="6"/>
  <c r="R274" i="6"/>
  <c r="Q274" i="6"/>
  <c r="Q271" i="6"/>
  <c r="R270" i="6"/>
  <c r="Q270" i="6"/>
  <c r="Q267" i="6"/>
  <c r="R266" i="6"/>
  <c r="Q266" i="6"/>
  <c r="Q263" i="6"/>
  <c r="R262" i="6"/>
  <c r="Q262" i="6"/>
  <c r="Q259" i="6"/>
  <c r="R258" i="6"/>
  <c r="Q258" i="6"/>
  <c r="Q255" i="6"/>
  <c r="R254" i="6"/>
  <c r="Q254" i="6"/>
  <c r="Q251" i="6"/>
  <c r="R250" i="6"/>
  <c r="Q250" i="6"/>
  <c r="Q247" i="6"/>
  <c r="R246" i="6"/>
  <c r="Q246" i="6"/>
  <c r="Q243" i="6"/>
  <c r="R242" i="6"/>
  <c r="Q242" i="6"/>
  <c r="Q239" i="6"/>
  <c r="R238" i="6"/>
  <c r="Q238" i="6"/>
  <c r="Q235" i="6"/>
  <c r="R234" i="6"/>
  <c r="Q234" i="6"/>
  <c r="Q231" i="6"/>
  <c r="R230" i="6"/>
  <c r="Q230" i="6"/>
  <c r="Q227" i="6"/>
  <c r="R226" i="6"/>
  <c r="Q226" i="6"/>
  <c r="Q223" i="6"/>
  <c r="R222" i="6"/>
  <c r="Q222" i="6"/>
  <c r="Q219" i="6"/>
  <c r="R218" i="6"/>
  <c r="Q218" i="6"/>
  <c r="Q215" i="6"/>
  <c r="R214" i="6"/>
  <c r="Q214" i="6"/>
  <c r="Q211" i="6"/>
  <c r="R210" i="6"/>
  <c r="Q210" i="6"/>
  <c r="Q207" i="6"/>
  <c r="R206" i="6"/>
  <c r="Q206" i="6"/>
  <c r="Q203" i="6"/>
  <c r="R202" i="6"/>
  <c r="Q202" i="6"/>
  <c r="Q199" i="6"/>
  <c r="R198" i="6"/>
  <c r="Q198" i="6"/>
  <c r="Q195" i="6"/>
  <c r="R194" i="6"/>
  <c r="Q194" i="6"/>
  <c r="Q191" i="6"/>
  <c r="R190" i="6"/>
  <c r="Q190" i="6"/>
  <c r="Q187" i="6"/>
  <c r="R186" i="6"/>
  <c r="Q186" i="6"/>
  <c r="Q183" i="6"/>
  <c r="R182" i="6"/>
  <c r="Q182" i="6"/>
  <c r="Q179" i="6"/>
  <c r="R178" i="6"/>
  <c r="Q178" i="6"/>
  <c r="Q175" i="6"/>
  <c r="R174" i="6"/>
  <c r="Q174" i="6"/>
  <c r="Q171" i="6"/>
  <c r="R170" i="6"/>
  <c r="Q170" i="6"/>
  <c r="Q167" i="6"/>
  <c r="R166" i="6"/>
  <c r="Q166" i="6"/>
  <c r="Q163" i="6"/>
  <c r="R162" i="6"/>
  <c r="Q162" i="6"/>
  <c r="Q159" i="6"/>
  <c r="R158" i="6"/>
  <c r="Q158" i="6"/>
  <c r="Q155" i="6"/>
  <c r="R154" i="6"/>
  <c r="Q154" i="6"/>
  <c r="Q151" i="6"/>
  <c r="R150" i="6"/>
  <c r="Q150" i="6"/>
  <c r="Q147" i="6"/>
  <c r="R146" i="6"/>
  <c r="Q146" i="6"/>
  <c r="Q143" i="6"/>
  <c r="R142" i="6"/>
  <c r="Q142" i="6"/>
  <c r="Q139" i="6"/>
  <c r="R138" i="6"/>
  <c r="Q138" i="6"/>
  <c r="Q135" i="6"/>
  <c r="R134" i="6"/>
  <c r="Q134" i="6"/>
  <c r="Q131" i="6"/>
  <c r="R130" i="6"/>
  <c r="Q130" i="6"/>
  <c r="Q127" i="6"/>
  <c r="R126" i="6"/>
  <c r="Q126" i="6"/>
  <c r="Q123" i="6"/>
  <c r="R122" i="6"/>
  <c r="Q122" i="6"/>
  <c r="Q119" i="6"/>
  <c r="R118" i="6"/>
  <c r="Q118" i="6"/>
  <c r="Q115" i="6"/>
  <c r="R114" i="6"/>
  <c r="Q114" i="6"/>
  <c r="Q111" i="6"/>
  <c r="R110" i="6"/>
  <c r="Q110" i="6"/>
  <c r="Q108" i="6"/>
  <c r="Q107" i="6"/>
  <c r="R106" i="6"/>
  <c r="Q106" i="6"/>
  <c r="Q104" i="6"/>
  <c r="Q103" i="6"/>
  <c r="R102" i="6"/>
  <c r="Q102" i="6"/>
  <c r="Q100" i="6"/>
  <c r="Q99" i="6"/>
  <c r="R98" i="6"/>
  <c r="Q98" i="6"/>
  <c r="Q96" i="6"/>
  <c r="Q95" i="6"/>
  <c r="R94" i="6"/>
  <c r="Q94" i="6"/>
  <c r="Q92" i="6"/>
  <c r="Q91" i="6"/>
  <c r="R90" i="6"/>
  <c r="Q90" i="6"/>
  <c r="Q88" i="6"/>
  <c r="Q87" i="6"/>
  <c r="R86" i="6"/>
  <c r="Q86" i="6"/>
  <c r="Q84" i="6"/>
  <c r="R83" i="6"/>
  <c r="Q83" i="6"/>
  <c r="R82" i="6"/>
  <c r="Q82" i="6"/>
  <c r="Q80" i="6"/>
  <c r="R79" i="6"/>
  <c r="Q79" i="6"/>
  <c r="R78" i="6"/>
  <c r="Q78" i="6"/>
  <c r="Q76" i="6"/>
  <c r="R75" i="6"/>
  <c r="Q75" i="6"/>
  <c r="R74" i="6"/>
  <c r="Q74" i="6"/>
  <c r="Q72" i="6"/>
  <c r="R71" i="6"/>
  <c r="Q71" i="6"/>
  <c r="R70" i="6"/>
  <c r="Q70" i="6"/>
  <c r="Q68" i="6"/>
  <c r="R67" i="6"/>
  <c r="Q67" i="6"/>
  <c r="R66" i="6"/>
  <c r="Q66" i="6"/>
  <c r="Q64" i="6"/>
  <c r="R63" i="6"/>
  <c r="Q63" i="6"/>
  <c r="R62" i="6"/>
  <c r="Q62" i="6"/>
  <c r="Q60" i="6"/>
  <c r="R59" i="6"/>
  <c r="Q59" i="6"/>
  <c r="R58" i="6"/>
  <c r="Q58" i="6"/>
  <c r="Q56" i="6"/>
  <c r="R55" i="6"/>
  <c r="Q55" i="6"/>
  <c r="R54" i="6"/>
  <c r="Q54" i="6"/>
  <c r="Q52" i="6"/>
  <c r="R51" i="6"/>
  <c r="Q51" i="6"/>
  <c r="R50" i="6"/>
  <c r="Q50" i="6"/>
  <c r="Q48" i="6"/>
  <c r="R47" i="6"/>
  <c r="Q47" i="6"/>
  <c r="R46" i="6"/>
  <c r="Q46" i="6"/>
  <c r="Q44" i="6"/>
  <c r="R43" i="6"/>
  <c r="Q43" i="6"/>
  <c r="R42" i="6"/>
  <c r="Q42" i="6"/>
  <c r="Q40" i="6"/>
  <c r="R39" i="6"/>
  <c r="Q39" i="6"/>
  <c r="R38" i="6"/>
  <c r="Q38" i="6"/>
  <c r="Q36" i="6"/>
  <c r="R35" i="6"/>
  <c r="Q35" i="6"/>
  <c r="R34" i="6"/>
  <c r="Q34" i="6"/>
  <c r="Q32" i="6"/>
  <c r="R31" i="6"/>
  <c r="Q31" i="6"/>
  <c r="R30" i="6"/>
  <c r="Q30" i="6"/>
  <c r="Q28" i="6"/>
  <c r="R27" i="6"/>
  <c r="Q27" i="6"/>
  <c r="R26" i="6"/>
  <c r="Q26" i="6"/>
  <c r="Q24" i="6"/>
  <c r="R23" i="6"/>
  <c r="Q23" i="6"/>
  <c r="R22" i="6"/>
  <c r="Q22" i="6"/>
  <c r="Q20" i="6"/>
  <c r="R19" i="6"/>
  <c r="Q19" i="6"/>
  <c r="R18" i="6"/>
  <c r="Q18" i="6"/>
  <c r="Q16" i="6"/>
  <c r="R15" i="6"/>
  <c r="Q15" i="6"/>
  <c r="R14" i="6"/>
  <c r="Q14" i="6"/>
  <c r="R12" i="6"/>
  <c r="Q12" i="6"/>
  <c r="R11" i="6"/>
  <c r="Q11" i="6"/>
  <c r="R10" i="6"/>
  <c r="Q10" i="6"/>
  <c r="R334" i="6"/>
  <c r="Z334" i="6" s="1"/>
  <c r="Q331" i="6"/>
  <c r="AB200" i="4"/>
  <c r="AA200" i="4"/>
  <c r="Y166" i="4"/>
  <c r="Y165" i="4"/>
  <c r="Y164" i="4"/>
  <c r="Y163" i="4"/>
  <c r="Y162" i="4"/>
  <c r="Y161" i="4"/>
  <c r="Y160" i="4"/>
  <c r="X160" i="4"/>
  <c r="S160" i="4"/>
  <c r="N160" i="4"/>
  <c r="Y159" i="4"/>
  <c r="X159" i="4"/>
  <c r="S159" i="4"/>
  <c r="N159" i="4"/>
  <c r="Y158" i="4"/>
  <c r="X158" i="4"/>
  <c r="S158" i="4"/>
  <c r="N158" i="4"/>
  <c r="Y157" i="4"/>
  <c r="X157" i="4"/>
  <c r="S157" i="4"/>
  <c r="N157" i="4"/>
  <c r="Y156" i="4"/>
  <c r="X156" i="4"/>
  <c r="S156" i="4"/>
  <c r="N156" i="4"/>
  <c r="Y155" i="4"/>
  <c r="X155" i="4"/>
  <c r="S155" i="4"/>
  <c r="N155" i="4"/>
  <c r="Y154" i="4"/>
  <c r="X154" i="4"/>
  <c r="S154" i="4"/>
  <c r="N154" i="4"/>
  <c r="Y153" i="4"/>
  <c r="X153" i="4"/>
  <c r="S153" i="4"/>
  <c r="N153" i="4"/>
  <c r="Y152" i="4"/>
  <c r="X152" i="4"/>
  <c r="S152" i="4"/>
  <c r="N152" i="4"/>
  <c r="Y151" i="4"/>
  <c r="X151" i="4"/>
  <c r="S151" i="4"/>
  <c r="N151" i="4"/>
  <c r="Y150" i="4"/>
  <c r="X150" i="4"/>
  <c r="S150" i="4"/>
  <c r="N150" i="4"/>
  <c r="Y149" i="4"/>
  <c r="X149" i="4"/>
  <c r="S149" i="4"/>
  <c r="N149" i="4"/>
  <c r="D149" i="4"/>
  <c r="C149" i="4"/>
  <c r="B149" i="4"/>
  <c r="Y148" i="4"/>
  <c r="W148" i="4"/>
  <c r="R148" i="4"/>
  <c r="M148" i="4"/>
  <c r="D148" i="4"/>
  <c r="C148" i="4"/>
  <c r="B148" i="4"/>
  <c r="Y147" i="4"/>
  <c r="W147" i="4"/>
  <c r="R147" i="4"/>
  <c r="M147" i="4"/>
  <c r="D147" i="4"/>
  <c r="C147" i="4"/>
  <c r="B147" i="4"/>
  <c r="Y146" i="4"/>
  <c r="W146" i="4"/>
  <c r="R146" i="4"/>
  <c r="M146" i="4"/>
  <c r="D146" i="4"/>
  <c r="C146" i="4"/>
  <c r="B146" i="4"/>
  <c r="Y145" i="4"/>
  <c r="W145" i="4"/>
  <c r="R145" i="4"/>
  <c r="M145" i="4"/>
  <c r="D145" i="4"/>
  <c r="C145" i="4"/>
  <c r="B145" i="4"/>
  <c r="Y144" i="4"/>
  <c r="W144" i="4"/>
  <c r="R144" i="4"/>
  <c r="M144" i="4"/>
  <c r="D144" i="4"/>
  <c r="C144" i="4"/>
  <c r="B144" i="4"/>
  <c r="Y143" i="4"/>
  <c r="W143" i="4"/>
  <c r="R143" i="4"/>
  <c r="M143" i="4"/>
  <c r="D143" i="4"/>
  <c r="C143" i="4"/>
  <c r="B143" i="4"/>
  <c r="Y142" i="4"/>
  <c r="W142" i="4"/>
  <c r="R142" i="4"/>
  <c r="M142" i="4"/>
  <c r="D142" i="4"/>
  <c r="C142" i="4"/>
  <c r="B142" i="4"/>
  <c r="Y141" i="4"/>
  <c r="W141" i="4"/>
  <c r="R141" i="4"/>
  <c r="M141" i="4"/>
  <c r="D141" i="4"/>
  <c r="C141" i="4"/>
  <c r="B141" i="4"/>
  <c r="Y140" i="4"/>
  <c r="W140" i="4"/>
  <c r="R140" i="4"/>
  <c r="M140" i="4"/>
  <c r="D140" i="4"/>
  <c r="C140" i="4"/>
  <c r="B140" i="4"/>
  <c r="Y139" i="4"/>
  <c r="W139" i="4"/>
  <c r="R139" i="4"/>
  <c r="M139" i="4"/>
  <c r="D139" i="4"/>
  <c r="C139" i="4"/>
  <c r="B139" i="4"/>
  <c r="Y138" i="4"/>
  <c r="W138" i="4"/>
  <c r="R138" i="4"/>
  <c r="M138" i="4"/>
  <c r="D138" i="4"/>
  <c r="C138" i="4"/>
  <c r="B138" i="4"/>
  <c r="Y137" i="4"/>
  <c r="W137" i="4"/>
  <c r="R137" i="4"/>
  <c r="M137" i="4"/>
  <c r="D137" i="4"/>
  <c r="C137" i="4"/>
  <c r="B137" i="4"/>
  <c r="Y136" i="4"/>
  <c r="V136" i="4"/>
  <c r="Q136" i="4"/>
  <c r="L136" i="4"/>
  <c r="D136" i="4"/>
  <c r="C136" i="4"/>
  <c r="B136" i="4"/>
  <c r="Y135" i="4"/>
  <c r="V135" i="4"/>
  <c r="Q135" i="4"/>
  <c r="L135" i="4"/>
  <c r="D135" i="4"/>
  <c r="C135" i="4"/>
  <c r="B135" i="4"/>
  <c r="Y134" i="4"/>
  <c r="V134" i="4"/>
  <c r="Q134" i="4"/>
  <c r="L134" i="4"/>
  <c r="D134" i="4"/>
  <c r="C134" i="4"/>
  <c r="B134" i="4"/>
  <c r="Y133" i="4"/>
  <c r="V133" i="4"/>
  <c r="Q133" i="4"/>
  <c r="L133" i="4"/>
  <c r="D133" i="4"/>
  <c r="C133" i="4"/>
  <c r="B133" i="4"/>
  <c r="Y132" i="4"/>
  <c r="V132" i="4"/>
  <c r="Q132" i="4"/>
  <c r="L132" i="4"/>
  <c r="D132" i="4"/>
  <c r="C132" i="4"/>
  <c r="B132" i="4"/>
  <c r="Y131" i="4"/>
  <c r="V131" i="4"/>
  <c r="Q131" i="4"/>
  <c r="L131" i="4"/>
  <c r="D131" i="4"/>
  <c r="C131" i="4"/>
  <c r="B131" i="4"/>
  <c r="Y130" i="4"/>
  <c r="V130" i="4"/>
  <c r="Q130" i="4"/>
  <c r="L130" i="4"/>
  <c r="D130" i="4"/>
  <c r="C130" i="4"/>
  <c r="B130" i="4"/>
  <c r="Y129" i="4"/>
  <c r="V129" i="4"/>
  <c r="Q129" i="4"/>
  <c r="L129" i="4"/>
  <c r="D129" i="4"/>
  <c r="C129" i="4"/>
  <c r="B129" i="4"/>
  <c r="Y128" i="4"/>
  <c r="V128" i="4"/>
  <c r="Q128" i="4"/>
  <c r="L128" i="4"/>
  <c r="D128" i="4"/>
  <c r="C128" i="4"/>
  <c r="B128" i="4"/>
  <c r="Y127" i="4"/>
  <c r="V127" i="4"/>
  <c r="Q127" i="4"/>
  <c r="L127" i="4"/>
  <c r="D127" i="4"/>
  <c r="C127" i="4"/>
  <c r="B127" i="4"/>
  <c r="Y126" i="4"/>
  <c r="V126" i="4"/>
  <c r="Q126" i="4"/>
  <c r="L126" i="4"/>
  <c r="D126" i="4"/>
  <c r="C126" i="4"/>
  <c r="B126" i="4"/>
  <c r="Y125" i="4"/>
  <c r="V125" i="4"/>
  <c r="Q125" i="4"/>
  <c r="L125" i="4"/>
  <c r="D125" i="4"/>
  <c r="C125" i="4"/>
  <c r="B125" i="4"/>
  <c r="Y124" i="4"/>
  <c r="U124" i="4"/>
  <c r="P124" i="4"/>
  <c r="K124" i="4"/>
  <c r="D124" i="4"/>
  <c r="C124" i="4"/>
  <c r="B124" i="4"/>
  <c r="Y123" i="4"/>
  <c r="U123" i="4"/>
  <c r="P123" i="4"/>
  <c r="K123" i="4"/>
  <c r="D123" i="4"/>
  <c r="C123" i="4"/>
  <c r="B123" i="4"/>
  <c r="Y122" i="4"/>
  <c r="U122" i="4"/>
  <c r="P122" i="4"/>
  <c r="K122" i="4"/>
  <c r="D122" i="4"/>
  <c r="C122" i="4"/>
  <c r="B122" i="4"/>
  <c r="Y121" i="4"/>
  <c r="U121" i="4"/>
  <c r="P121" i="4"/>
  <c r="K121" i="4"/>
  <c r="D121" i="4"/>
  <c r="C121" i="4"/>
  <c r="B121" i="4"/>
  <c r="Y120" i="4"/>
  <c r="U120" i="4"/>
  <c r="P120" i="4"/>
  <c r="K120" i="4"/>
  <c r="D120" i="4"/>
  <c r="C120" i="4"/>
  <c r="B120" i="4"/>
  <c r="Y119" i="4"/>
  <c r="U119" i="4"/>
  <c r="P119" i="4"/>
  <c r="K119" i="4"/>
  <c r="D119" i="4"/>
  <c r="C119" i="4"/>
  <c r="B119" i="4"/>
  <c r="Y118" i="4"/>
  <c r="U118" i="4"/>
  <c r="P118" i="4"/>
  <c r="K118" i="4"/>
  <c r="D118" i="4"/>
  <c r="C118" i="4"/>
  <c r="B118" i="4"/>
  <c r="Y117" i="4"/>
  <c r="U117" i="4"/>
  <c r="P117" i="4"/>
  <c r="K117" i="4"/>
  <c r="D117" i="4"/>
  <c r="C117" i="4"/>
  <c r="B117" i="4"/>
  <c r="Y116" i="4"/>
  <c r="U116" i="4"/>
  <c r="P116" i="4"/>
  <c r="K116" i="4"/>
  <c r="D116" i="4"/>
  <c r="C116" i="4"/>
  <c r="B116" i="4"/>
  <c r="Y115" i="4"/>
  <c r="U115" i="4"/>
  <c r="P115" i="4"/>
  <c r="K115" i="4"/>
  <c r="D115" i="4"/>
  <c r="C115" i="4"/>
  <c r="B115" i="4"/>
  <c r="Y114" i="4"/>
  <c r="U114" i="4"/>
  <c r="P114" i="4"/>
  <c r="K114" i="4"/>
  <c r="D114" i="4"/>
  <c r="C114" i="4"/>
  <c r="B114" i="4"/>
  <c r="Y113" i="4"/>
  <c r="U113" i="4"/>
  <c r="P113" i="4"/>
  <c r="K113" i="4"/>
  <c r="D113" i="4"/>
  <c r="C113" i="4"/>
  <c r="B113" i="4"/>
  <c r="Y112" i="4"/>
  <c r="T112" i="4"/>
  <c r="O112" i="4"/>
  <c r="J112" i="4"/>
  <c r="D112" i="4"/>
  <c r="C112" i="4"/>
  <c r="B112" i="4"/>
  <c r="Y111" i="4"/>
  <c r="T111" i="4"/>
  <c r="O111" i="4"/>
  <c r="J111" i="4"/>
  <c r="D111" i="4"/>
  <c r="C111" i="4"/>
  <c r="B111" i="4"/>
  <c r="Y110" i="4"/>
  <c r="T110" i="4"/>
  <c r="O110" i="4"/>
  <c r="J110" i="4"/>
  <c r="D110" i="4"/>
  <c r="C110" i="4"/>
  <c r="B110" i="4"/>
  <c r="Y109" i="4"/>
  <c r="T109" i="4"/>
  <c r="O109" i="4"/>
  <c r="J109" i="4"/>
  <c r="D109" i="4"/>
  <c r="C109" i="4"/>
  <c r="B109" i="4"/>
  <c r="Y108" i="4"/>
  <c r="T108" i="4"/>
  <c r="O108" i="4"/>
  <c r="J108" i="4"/>
  <c r="D108" i="4"/>
  <c r="C108" i="4"/>
  <c r="B108" i="4"/>
  <c r="Y107" i="4"/>
  <c r="T107" i="4"/>
  <c r="O107" i="4"/>
  <c r="J107" i="4"/>
  <c r="D107" i="4"/>
  <c r="C107" i="4"/>
  <c r="B107" i="4"/>
  <c r="Y106" i="4"/>
  <c r="T106" i="4"/>
  <c r="O106" i="4"/>
  <c r="J106" i="4"/>
  <c r="D106" i="4"/>
  <c r="C106" i="4"/>
  <c r="B106" i="4"/>
  <c r="Y105" i="4"/>
  <c r="T105" i="4"/>
  <c r="O105" i="4"/>
  <c r="J105" i="4"/>
  <c r="D105" i="4"/>
  <c r="C105" i="4"/>
  <c r="B105" i="4"/>
  <c r="Y104" i="4"/>
  <c r="T104" i="4"/>
  <c r="O104" i="4"/>
  <c r="J104" i="4"/>
  <c r="D104" i="4"/>
  <c r="C104" i="4"/>
  <c r="B104" i="4"/>
  <c r="Y103" i="4"/>
  <c r="T103" i="4"/>
  <c r="O103" i="4"/>
  <c r="J103" i="4"/>
  <c r="D103" i="4"/>
  <c r="C103" i="4"/>
  <c r="B103" i="4"/>
  <c r="Y102" i="4"/>
  <c r="T102" i="4"/>
  <c r="O102" i="4"/>
  <c r="J102" i="4"/>
  <c r="D102" i="4"/>
  <c r="C102" i="4"/>
  <c r="B102" i="4"/>
  <c r="Y101" i="4"/>
  <c r="T101" i="4"/>
  <c r="O101" i="4"/>
  <c r="J101" i="4"/>
  <c r="D101" i="4"/>
  <c r="C101" i="4"/>
  <c r="B101" i="4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R310" i="6" l="1"/>
  <c r="R314" i="6"/>
  <c r="R318" i="6"/>
  <c r="R322" i="6"/>
  <c r="R326" i="6"/>
  <c r="R329" i="6"/>
  <c r="Z329" i="6" s="1"/>
  <c r="Q332" i="6"/>
  <c r="Z332" i="6" s="1"/>
  <c r="R87" i="6"/>
  <c r="R91" i="6"/>
  <c r="R95" i="6"/>
  <c r="R99" i="6"/>
  <c r="R103" i="6"/>
  <c r="R107" i="6"/>
  <c r="R111" i="6"/>
  <c r="R115" i="6"/>
  <c r="R119" i="6"/>
  <c r="R123" i="6"/>
  <c r="R127" i="6"/>
  <c r="R131" i="6"/>
  <c r="R135" i="6"/>
  <c r="R139" i="6"/>
  <c r="R143" i="6"/>
  <c r="R147" i="6"/>
  <c r="R151" i="6"/>
  <c r="R155" i="6"/>
  <c r="R159" i="6"/>
  <c r="R163" i="6"/>
  <c r="R167" i="6"/>
  <c r="R171" i="6"/>
  <c r="R175" i="6"/>
  <c r="R179" i="6"/>
  <c r="R183" i="6"/>
  <c r="R187" i="6"/>
  <c r="R191" i="6"/>
  <c r="R195" i="6"/>
  <c r="R199" i="6"/>
  <c r="R203" i="6"/>
  <c r="R207" i="6"/>
  <c r="R211" i="6"/>
  <c r="R215" i="6"/>
  <c r="R219" i="6"/>
  <c r="R223" i="6"/>
  <c r="R227" i="6"/>
  <c r="R231" i="6"/>
  <c r="R235" i="6"/>
  <c r="R239" i="6"/>
  <c r="R243" i="6"/>
  <c r="R247" i="6"/>
  <c r="R251" i="6"/>
  <c r="R255" i="6"/>
  <c r="R259" i="6"/>
  <c r="R263" i="6"/>
  <c r="R267" i="6"/>
  <c r="R271" i="6"/>
  <c r="R275" i="6"/>
  <c r="R279" i="6"/>
  <c r="R283" i="6"/>
  <c r="R287" i="6"/>
  <c r="R291" i="6"/>
  <c r="R295" i="6"/>
  <c r="R299" i="6"/>
  <c r="R303" i="6"/>
  <c r="R307" i="6"/>
  <c r="R311" i="6"/>
  <c r="R315" i="6"/>
  <c r="R319" i="6"/>
  <c r="R323" i="6"/>
  <c r="R327" i="6"/>
  <c r="Z327" i="6" s="1"/>
  <c r="Q330" i="6"/>
  <c r="Z330" i="6" s="1"/>
  <c r="Q112" i="6"/>
  <c r="Q116" i="6"/>
  <c r="Q120" i="6"/>
  <c r="Q124" i="6"/>
  <c r="Q128" i="6"/>
  <c r="Q132" i="6"/>
  <c r="Q136" i="6"/>
  <c r="Q140" i="6"/>
  <c r="Q144" i="6"/>
  <c r="Q148" i="6"/>
  <c r="Q152" i="6"/>
  <c r="Q156" i="6"/>
  <c r="Q160" i="6"/>
  <c r="Q164" i="6"/>
  <c r="Q168" i="6"/>
  <c r="Q172" i="6"/>
  <c r="Q176" i="6"/>
  <c r="Q180" i="6"/>
  <c r="Q184" i="6"/>
  <c r="Q188" i="6"/>
  <c r="Q192" i="6"/>
  <c r="Q196" i="6"/>
  <c r="Q200" i="6"/>
  <c r="Q204" i="6"/>
  <c r="Q208" i="6"/>
  <c r="Q212" i="6"/>
  <c r="Q216" i="6"/>
  <c r="Q220" i="6"/>
  <c r="Q224" i="6"/>
  <c r="Q228" i="6"/>
  <c r="Q232" i="6"/>
  <c r="Q236" i="6"/>
  <c r="Q240" i="6"/>
  <c r="Q244" i="6"/>
  <c r="Q248" i="6"/>
  <c r="Q252" i="6"/>
  <c r="Q256" i="6"/>
  <c r="Q260" i="6"/>
  <c r="Q264" i="6"/>
  <c r="Q268" i="6"/>
  <c r="Q272" i="6"/>
  <c r="Q276" i="6"/>
  <c r="Q280" i="6"/>
  <c r="Q284" i="6"/>
  <c r="Q288" i="6"/>
  <c r="Q292" i="6"/>
  <c r="Q296" i="6"/>
  <c r="Q300" i="6"/>
  <c r="Q304" i="6"/>
  <c r="Q308" i="6"/>
  <c r="Q312" i="6"/>
  <c r="Q316" i="6"/>
  <c r="Q320" i="6"/>
  <c r="Q324" i="6"/>
  <c r="R330" i="6"/>
  <c r="Q333" i="6"/>
  <c r="R16" i="6"/>
  <c r="R20" i="6"/>
  <c r="R24" i="6"/>
  <c r="R28" i="6"/>
  <c r="R32" i="6"/>
  <c r="R36" i="6"/>
  <c r="R40" i="6"/>
  <c r="R44" i="6"/>
  <c r="R48" i="6"/>
  <c r="R52" i="6"/>
  <c r="R56" i="6"/>
  <c r="R60" i="6"/>
  <c r="R64" i="6"/>
  <c r="R68" i="6"/>
  <c r="R72" i="6"/>
  <c r="R76" i="6"/>
  <c r="R80" i="6"/>
  <c r="R84" i="6"/>
  <c r="R88" i="6"/>
  <c r="R92" i="6"/>
  <c r="R96" i="6"/>
  <c r="R100" i="6"/>
  <c r="R104" i="6"/>
  <c r="R108" i="6"/>
  <c r="R112" i="6"/>
  <c r="R116" i="6"/>
  <c r="R120" i="6"/>
  <c r="R124" i="6"/>
  <c r="R128" i="6"/>
  <c r="R132" i="6"/>
  <c r="R136" i="6"/>
  <c r="R140" i="6"/>
  <c r="R144" i="6"/>
  <c r="R148" i="6"/>
  <c r="R152" i="6"/>
  <c r="R156" i="6"/>
  <c r="R160" i="6"/>
  <c r="R164" i="6"/>
  <c r="R168" i="6"/>
  <c r="R172" i="6"/>
  <c r="R176" i="6"/>
  <c r="R180" i="6"/>
  <c r="R184" i="6"/>
  <c r="R188" i="6"/>
  <c r="R192" i="6"/>
  <c r="R196" i="6"/>
  <c r="R200" i="6"/>
  <c r="R204" i="6"/>
  <c r="R208" i="6"/>
  <c r="R212" i="6"/>
  <c r="R216" i="6"/>
  <c r="R220" i="6"/>
  <c r="R224" i="6"/>
  <c r="R228" i="6"/>
  <c r="R232" i="6"/>
  <c r="R236" i="6"/>
  <c r="R240" i="6"/>
  <c r="R244" i="6"/>
  <c r="R248" i="6"/>
  <c r="R252" i="6"/>
  <c r="R256" i="6"/>
  <c r="R260" i="6"/>
  <c r="R264" i="6"/>
  <c r="R268" i="6"/>
  <c r="R272" i="6"/>
  <c r="R276" i="6"/>
  <c r="R280" i="6"/>
  <c r="R284" i="6"/>
  <c r="R288" i="6"/>
  <c r="R292" i="6"/>
  <c r="R296" i="6"/>
  <c r="R300" i="6"/>
  <c r="R304" i="6"/>
  <c r="R308" i="6"/>
  <c r="R312" i="6"/>
  <c r="R316" i="6"/>
  <c r="R320" i="6"/>
  <c r="R324" i="6"/>
  <c r="Q328" i="6"/>
  <c r="R333" i="6"/>
  <c r="Q13" i="6"/>
  <c r="Q17" i="6"/>
  <c r="Q21" i="6"/>
  <c r="Q25" i="6"/>
  <c r="Q29" i="6"/>
  <c r="Q33" i="6"/>
  <c r="Q37" i="6"/>
  <c r="Q41" i="6"/>
  <c r="Q45" i="6"/>
  <c r="Q49" i="6"/>
  <c r="Q53" i="6"/>
  <c r="Q57" i="6"/>
  <c r="Q61" i="6"/>
  <c r="Q65" i="6"/>
  <c r="Q69" i="6"/>
  <c r="Q73" i="6"/>
  <c r="Q77" i="6"/>
  <c r="Q81" i="6"/>
  <c r="Q85" i="6"/>
  <c r="Q89" i="6"/>
  <c r="Q93" i="6"/>
  <c r="Q97" i="6"/>
  <c r="Q101" i="6"/>
  <c r="Q105" i="6"/>
  <c r="Q109" i="6"/>
  <c r="Q113" i="6"/>
  <c r="Q117" i="6"/>
  <c r="Q121" i="6"/>
  <c r="Q125" i="6"/>
  <c r="Q129" i="6"/>
  <c r="Q133" i="6"/>
  <c r="Q137" i="6"/>
  <c r="Q141" i="6"/>
  <c r="Q145" i="6"/>
  <c r="Q149" i="6"/>
  <c r="Q153" i="6"/>
  <c r="Q157" i="6"/>
  <c r="Q161" i="6"/>
  <c r="Q165" i="6"/>
  <c r="Q169" i="6"/>
  <c r="Q173" i="6"/>
  <c r="Q177" i="6"/>
  <c r="Q181" i="6"/>
  <c r="Q185" i="6"/>
  <c r="Q189" i="6"/>
  <c r="Q193" i="6"/>
  <c r="Q197" i="6"/>
  <c r="Q201" i="6"/>
  <c r="Q205" i="6"/>
  <c r="Q209" i="6"/>
  <c r="Q213" i="6"/>
  <c r="Q217" i="6"/>
  <c r="Q221" i="6"/>
  <c r="Q225" i="6"/>
  <c r="Q229" i="6"/>
  <c r="Q233" i="6"/>
  <c r="Q237" i="6"/>
  <c r="Q241" i="6"/>
  <c r="Q245" i="6"/>
  <c r="Q249" i="6"/>
  <c r="Q253" i="6"/>
  <c r="Q257" i="6"/>
  <c r="Q261" i="6"/>
  <c r="Q265" i="6"/>
  <c r="Q269" i="6"/>
  <c r="Q273" i="6"/>
  <c r="Q277" i="6"/>
  <c r="Q281" i="6"/>
  <c r="Q285" i="6"/>
  <c r="Q289" i="6"/>
  <c r="Q293" i="6"/>
  <c r="Q297" i="6"/>
  <c r="Q301" i="6"/>
  <c r="Q305" i="6"/>
  <c r="Q309" i="6"/>
  <c r="Q313" i="6"/>
  <c r="Q317" i="6"/>
  <c r="Q321" i="6"/>
  <c r="Q325" i="6"/>
  <c r="R328" i="6"/>
  <c r="R13" i="6"/>
  <c r="R17" i="6"/>
  <c r="R21" i="6"/>
  <c r="R25" i="6"/>
  <c r="R29" i="6"/>
  <c r="R33" i="6"/>
  <c r="R37" i="6"/>
  <c r="R41" i="6"/>
  <c r="R45" i="6"/>
  <c r="R49" i="6"/>
  <c r="R53" i="6"/>
  <c r="R57" i="6"/>
  <c r="R61" i="6"/>
  <c r="R65" i="6"/>
  <c r="R69" i="6"/>
  <c r="R73" i="6"/>
  <c r="R77" i="6"/>
  <c r="R81" i="6"/>
  <c r="R85" i="6"/>
  <c r="R89" i="6"/>
  <c r="R93" i="6"/>
  <c r="R97" i="6"/>
  <c r="R101" i="6"/>
  <c r="R105" i="6"/>
  <c r="R109" i="6"/>
  <c r="R113" i="6"/>
  <c r="R117" i="6"/>
  <c r="R121" i="6"/>
  <c r="R125" i="6"/>
  <c r="R129" i="6"/>
  <c r="R133" i="6"/>
  <c r="R137" i="6"/>
  <c r="R141" i="6"/>
  <c r="R145" i="6"/>
  <c r="R149" i="6"/>
  <c r="R153" i="6"/>
  <c r="R157" i="6"/>
  <c r="R161" i="6"/>
  <c r="R165" i="6"/>
  <c r="R169" i="6"/>
  <c r="R173" i="6"/>
  <c r="R177" i="6"/>
  <c r="R181" i="6"/>
  <c r="R185" i="6"/>
  <c r="R189" i="6"/>
  <c r="R193" i="6"/>
  <c r="R197" i="6"/>
  <c r="R201" i="6"/>
  <c r="R205" i="6"/>
  <c r="R209" i="6"/>
  <c r="R213" i="6"/>
  <c r="R217" i="6"/>
  <c r="R221" i="6"/>
  <c r="R225" i="6"/>
  <c r="R229" i="6"/>
  <c r="R233" i="6"/>
  <c r="R237" i="6"/>
  <c r="R241" i="6"/>
  <c r="R245" i="6"/>
  <c r="R249" i="6"/>
  <c r="R253" i="6"/>
  <c r="R257" i="6"/>
  <c r="R261" i="6"/>
  <c r="R265" i="6"/>
  <c r="R269" i="6"/>
  <c r="R273" i="6"/>
  <c r="R277" i="6"/>
  <c r="R281" i="6"/>
  <c r="R285" i="6"/>
  <c r="R289" i="6"/>
  <c r="R293" i="6"/>
  <c r="R297" i="6"/>
  <c r="R301" i="6"/>
  <c r="R305" i="6"/>
  <c r="R309" i="6"/>
  <c r="R313" i="6"/>
  <c r="R317" i="6"/>
  <c r="R321" i="6"/>
  <c r="R325" i="6"/>
  <c r="R331" i="6"/>
  <c r="Z331" i="6" s="1"/>
  <c r="Z328" i="6" l="1"/>
  <c r="Z333" i="6"/>
</calcChain>
</file>

<file path=xl/sharedStrings.xml><?xml version="1.0" encoding="utf-8"?>
<sst xmlns="http://schemas.openxmlformats.org/spreadsheetml/2006/main" count="385" uniqueCount="192">
  <si>
    <t>Manufacturing</t>
  </si>
  <si>
    <t>Services</t>
  </si>
  <si>
    <t>Less than 6 months</t>
  </si>
  <si>
    <t>&lt;6 months</t>
  </si>
  <si>
    <t>6-12 months</t>
  </si>
  <si>
    <t>More than a year</t>
  </si>
  <si>
    <t>&gt; 12 months</t>
  </si>
  <si>
    <t>Never</t>
  </si>
  <si>
    <t>Revenue</t>
  </si>
  <si>
    <t>Headcount</t>
  </si>
  <si>
    <t>1a</t>
  </si>
  <si>
    <t>2a</t>
  </si>
  <si>
    <t>3MMA</t>
  </si>
  <si>
    <t>Manufacturing production</t>
  </si>
  <si>
    <t>Services revenue</t>
  </si>
  <si>
    <t>Retail sales</t>
  </si>
  <si>
    <t>201401 201912</t>
  </si>
  <si>
    <t>201601 202012</t>
  </si>
  <si>
    <t>DVNWOS@SURVEYS</t>
  </si>
  <si>
    <t>DPRODS@SURVEYS</t>
  </si>
  <si>
    <t>DSREVS@SURVEYS</t>
  </si>
  <si>
    <t>DRREVS@SURVEYS</t>
  </si>
  <si>
    <t>.DESC</t>
  </si>
  <si>
    <t>Texas Mfg Outlook Survey: Production (SA, %Bal) 3-month MovingAverage</t>
  </si>
  <si>
    <t>Texas Service Sector Outlook Survey: Revenue (SA, %Bal) 3-month MovingAverage</t>
  </si>
  <si>
    <t>Texas Retail Outlook Survey: Revenue (SA, %Bal) 3-month MovingAverage</t>
  </si>
  <si>
    <t>Texas Mfg Outlook Survey: Volume of New Orders (SA, %Bal)</t>
  </si>
  <si>
    <t>Texas Mfg Outlook Survey: Production (SA, %Bal)</t>
  </si>
  <si>
    <t>Texas Service Sector Outlook Survey: Revenue (SA, %Bal)</t>
  </si>
  <si>
    <t>Texas Retail Outlook Survey: Revenue (SA, %Bal)</t>
  </si>
  <si>
    <t>.LSOURCE</t>
  </si>
  <si>
    <t>TMOS</t>
  </si>
  <si>
    <t>TSSOS</t>
  </si>
  <si>
    <t>TROS</t>
  </si>
  <si>
    <t>Federal Reserve Bank of Dallas</t>
  </si>
  <si>
    <t>.DTLM</t>
  </si>
  <si>
    <t>Dec-31-2018 09:31</t>
  </si>
  <si>
    <t>Jan-02-2019 09:32</t>
  </si>
  <si>
    <t>Jan-02-2019 09:31</t>
  </si>
  <si>
    <t>.DATA_TYPE</t>
  </si>
  <si>
    <t>%</t>
  </si>
  <si>
    <t>2016 avg</t>
  </si>
  <si>
    <t>2017 avg</t>
  </si>
  <si>
    <t>2018 avg</t>
  </si>
  <si>
    <t>2019 avg</t>
  </si>
  <si>
    <t>2020 avg</t>
  </si>
  <si>
    <t>201601</t>
  </si>
  <si>
    <t>201112</t>
  </si>
  <si>
    <t>201602</t>
  </si>
  <si>
    <t>201201</t>
  </si>
  <si>
    <t>201603</t>
  </si>
  <si>
    <t>201202</t>
  </si>
  <si>
    <t>201604</t>
  </si>
  <si>
    <t>201203</t>
  </si>
  <si>
    <t>201605</t>
  </si>
  <si>
    <t>201204</t>
  </si>
  <si>
    <t>201606</t>
  </si>
  <si>
    <t>201205</t>
  </si>
  <si>
    <t>201607</t>
  </si>
  <si>
    <t>201206</t>
  </si>
  <si>
    <t>201608</t>
  </si>
  <si>
    <t>201207</t>
  </si>
  <si>
    <t>201609</t>
  </si>
  <si>
    <t>201208</t>
  </si>
  <si>
    <t>201610</t>
  </si>
  <si>
    <t>201209</t>
  </si>
  <si>
    <t>201611</t>
  </si>
  <si>
    <t>201210</t>
  </si>
  <si>
    <t>201612</t>
  </si>
  <si>
    <t>201211</t>
  </si>
  <si>
    <t>201701</t>
  </si>
  <si>
    <t>201212</t>
  </si>
  <si>
    <t>201702</t>
  </si>
  <si>
    <t>201301</t>
  </si>
  <si>
    <t>201703</t>
  </si>
  <si>
    <t>201302</t>
  </si>
  <si>
    <t>201704</t>
  </si>
  <si>
    <t>201303</t>
  </si>
  <si>
    <t>201705</t>
  </si>
  <si>
    <t>201304</t>
  </si>
  <si>
    <t>201706</t>
  </si>
  <si>
    <t>201305</t>
  </si>
  <si>
    <t>201707</t>
  </si>
  <si>
    <t>201306</t>
  </si>
  <si>
    <t>201708</t>
  </si>
  <si>
    <t>201307</t>
  </si>
  <si>
    <t>201709</t>
  </si>
  <si>
    <t>201308</t>
  </si>
  <si>
    <t>201710</t>
  </si>
  <si>
    <t>201309</t>
  </si>
  <si>
    <t>201711</t>
  </si>
  <si>
    <t>201310</t>
  </si>
  <si>
    <t>201712</t>
  </si>
  <si>
    <t>201311</t>
  </si>
  <si>
    <t>201801</t>
  </si>
  <si>
    <t>201312</t>
  </si>
  <si>
    <t>201802</t>
  </si>
  <si>
    <t>201401</t>
  </si>
  <si>
    <t>201803</t>
  </si>
  <si>
    <t>201402</t>
  </si>
  <si>
    <t>201804</t>
  </si>
  <si>
    <t>201403</t>
  </si>
  <si>
    <t>201805</t>
  </si>
  <si>
    <t>201404</t>
  </si>
  <si>
    <t>201806</t>
  </si>
  <si>
    <t>201405</t>
  </si>
  <si>
    <t>201807</t>
  </si>
  <si>
    <t>201406</t>
  </si>
  <si>
    <t>201808</t>
  </si>
  <si>
    <t>201407</t>
  </si>
  <si>
    <t>201809</t>
  </si>
  <si>
    <t>201408</t>
  </si>
  <si>
    <t>201810</t>
  </si>
  <si>
    <t>201409</t>
  </si>
  <si>
    <t>201811</t>
  </si>
  <si>
    <t>201410</t>
  </si>
  <si>
    <t>201812</t>
  </si>
  <si>
    <t>201411</t>
  </si>
  <si>
    <t>201901</t>
  </si>
  <si>
    <t>201412</t>
  </si>
  <si>
    <t>201902</t>
  </si>
  <si>
    <t>201501</t>
  </si>
  <si>
    <t>201903</t>
  </si>
  <si>
    <t>201502</t>
  </si>
  <si>
    <t>201904</t>
  </si>
  <si>
    <t>201503</t>
  </si>
  <si>
    <t>201905</t>
  </si>
  <si>
    <t>201504</t>
  </si>
  <si>
    <t>201906</t>
  </si>
  <si>
    <t>201505</t>
  </si>
  <si>
    <t>201907</t>
  </si>
  <si>
    <t>201506</t>
  </si>
  <si>
    <t>201908</t>
  </si>
  <si>
    <t>201507</t>
  </si>
  <si>
    <t>201909</t>
  </si>
  <si>
    <t>201508</t>
  </si>
  <si>
    <t>201910</t>
  </si>
  <si>
    <t>201509</t>
  </si>
  <si>
    <t>201911</t>
  </si>
  <si>
    <t>201510</t>
  </si>
  <si>
    <t>201912</t>
  </si>
  <si>
    <t>201511</t>
  </si>
  <si>
    <t>202001</t>
  </si>
  <si>
    <t>201512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</si>
  <si>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</si>
  <si>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</si>
  <si>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</si>
  <si>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</si>
  <si>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</si>
  <si>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</si>
  <si>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</si>
  <si>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</si>
  <si>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</si>
  <si>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</si>
  <si>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</si>
  <si>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7 day avg</t>
  </si>
  <si>
    <t>employees working (amazon database)</t>
  </si>
  <si>
    <t>Get from Carlee</t>
  </si>
  <si>
    <t>Num. of hourly employees working</t>
  </si>
  <si>
    <t>san antonio</t>
  </si>
  <si>
    <t>7dma</t>
  </si>
  <si>
    <t>Texas daily cases</t>
  </si>
  <si>
    <t>Texas daily deaths</t>
  </si>
  <si>
    <t>Texas hospitalizations</t>
  </si>
  <si>
    <t>U.S. hospitalizations</t>
  </si>
  <si>
    <t>Mobility and engagement</t>
  </si>
  <si>
    <t>dates</t>
  </si>
  <si>
    <t>TX social distancing index (7 day avg.)</t>
  </si>
  <si>
    <t>Reopening dates</t>
  </si>
  <si>
    <t>.SOURCE</t>
  </si>
  <si>
    <t>HB</t>
  </si>
  <si>
    <t>memorial day, july4 adjustment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</si>
  <si>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</si>
  <si>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</si>
  <si>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</si>
  <si>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</si>
  <si>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</si>
  <si>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</si>
  <si>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</si>
  <si>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</si>
  <si>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</si>
  <si>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update just this part for MEI</t>
  </si>
  <si>
    <t>Dec.</t>
  </si>
  <si>
    <t>need to adjust for this value; obtain from taking 7dma from Carlee's file</t>
  </si>
  <si>
    <t>Jan.</t>
  </si>
  <si>
    <t>Time</t>
  </si>
  <si>
    <t>TX</t>
  </si>
  <si>
    <t>SDindex</t>
  </si>
  <si>
    <t>Feb.</t>
  </si>
  <si>
    <t>July</t>
  </si>
  <si>
    <t>Texas Mobility and Engagement Index</t>
  </si>
  <si>
    <t>U.S. Mobility and Engagement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</si>
</sst>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/d;@"/>
    <numFmt numFmtId="166" formatCode="0.00000"/>
    <numFmt numFmtId="167" formatCode="0.0000"/>
  </numFmts>
  <fonts count="2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1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17" applyNumberFormat="0" applyAlignment="0" applyProtection="0"/>
    <xf numFmtId="0" fontId="13" fillId="18" borderId="1" applyNumberFormat="0" applyAlignment="0" applyProtection="0"/>
    <xf numFmtId="0" fontId="14" fillId="0" borderId="18" applyNumberFormat="0" applyFill="0" applyAlignment="0" applyProtection="0"/>
    <xf numFmtId="0" fontId="15" fillId="19" borderId="19" applyNumberFormat="0" applyAlignment="0" applyProtection="0"/>
    <xf numFmtId="0" fontId="16" fillId="0" borderId="0" applyNumberFormat="0" applyFill="0" applyBorder="0" applyAlignment="0" applyProtection="0"/>
    <xf numFmtId="0" fontId="4" fillId="20" borderId="2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19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19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61">
    <xf numFmtId="0" fontId="0" fillId="0" borderId="0" xfId="0"/>
    <xf numFmtId="0" fontId="2" fillId="3" borderId="0" xfId="0" applyFont="1" applyFill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0" fillId="0" borderId="0" xfId="0" quotePrefix="1"/>
    <xf numFmtId="164" fontId="0" fillId="0" borderId="0" xfId="0" applyNumberFormat="1"/>
    <xf numFmtId="164" fontId="1" fillId="2" borderId="1" xfId="1" applyNumberFormat="1"/>
    <xf numFmtId="164" fontId="1" fillId="2" borderId="2" xfId="1" applyNumberFormat="1" applyBorder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Border="1"/>
    <xf numFmtId="0" fontId="0" fillId="0" borderId="9" xfId="0" applyBorder="1"/>
    <xf numFmtId="164" fontId="0" fillId="0" borderId="10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164" fontId="1" fillId="2" borderId="11" xfId="1" applyNumberFormat="1" applyBorder="1"/>
    <xf numFmtId="164" fontId="1" fillId="2" borderId="12" xfId="1" applyNumberFormat="1" applyBorder="1"/>
    <xf numFmtId="0" fontId="0" fillId="4" borderId="0" xfId="0" applyFill="1"/>
    <xf numFmtId="164" fontId="0" fillId="5" borderId="0" xfId="0" applyNumberForma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5" fontId="0" fillId="0" borderId="0" xfId="0" applyNumberFormat="1"/>
    <xf numFmtId="0" fontId="0" fillId="4" borderId="0" xfId="0" applyFill="1" applyAlignment="1">
      <alignment wrapText="1"/>
    </xf>
    <xf numFmtId="164" fontId="0" fillId="0" borderId="0" xfId="0" applyNumberFormat="1" applyAlignment="1">
      <alignment wrapText="1"/>
    </xf>
    <xf numFmtId="164" fontId="0" fillId="5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0" fontId="0" fillId="7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0" borderId="0" xfId="0" applyAlignment="1">
      <alignment wrapText="1"/>
    </xf>
    <xf numFmtId="165" fontId="0" fillId="11" borderId="0" xfId="0" applyNumberFormat="1" applyFill="1"/>
    <xf numFmtId="0" fontId="0" fillId="12" borderId="13" xfId="0" applyFill="1" applyBorder="1"/>
    <xf numFmtId="164" fontId="0" fillId="4" borderId="0" xfId="0" applyNumberFormat="1" applyFill="1"/>
    <xf numFmtId="165" fontId="0" fillId="6" borderId="0" xfId="0" applyNumberFormat="1" applyFill="1"/>
    <xf numFmtId="165" fontId="0" fillId="7" borderId="0" xfId="0" applyNumberFormat="1" applyFill="1"/>
    <xf numFmtId="2" fontId="0" fillId="5" borderId="0" xfId="0" applyNumberFormat="1" applyFill="1"/>
    <xf numFmtId="166" fontId="0" fillId="5" borderId="0" xfId="0" applyNumberFormat="1" applyFill="1"/>
    <xf numFmtId="2" fontId="0" fillId="11" borderId="0" xfId="0" applyNumberFormat="1" applyFill="1"/>
    <xf numFmtId="167" fontId="0" fillId="4" borderId="0" xfId="0" applyNumberFormat="1" applyFill="1"/>
    <xf numFmtId="0" fontId="0" fillId="13" borderId="0" xfId="0" applyFill="1"/>
    <xf numFmtId="165" fontId="0" fillId="13" borderId="0" xfId="0" applyNumberFormat="1" applyFill="1"/>
    <xf numFmtId="164" fontId="0" fillId="13" borderId="0" xfId="0" applyNumberFormat="1" applyFill="1"/>
    <xf numFmtId="167" fontId="0" fillId="13" borderId="0" xfId="0" applyNumberFormat="1" applyFill="1"/>
    <xf numFmtId="0" fontId="0" fillId="14" borderId="0" xfId="0" applyFill="1"/>
    <xf numFmtId="165" fontId="0" fillId="14" borderId="0" xfId="0" applyNumberFormat="1" applyFill="1"/>
    <xf numFmtId="14" fontId="0" fillId="0" borderId="0" xfId="0" applyNumberFormat="1"/>
    <xf numFmtId="22" fontId="0" fillId="0" borderId="0" xfId="0" applyNumberFormat="1"/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" builtinId="20" customBuiltin="1"/>
    <cellStyle name="Linked Cell" xfId="12" builtinId="24" customBuiltin="1"/>
    <cellStyle name="Neutral" xfId="9" builtinId="28" customBuiltin="1"/>
    <cellStyle name="Normal" xfId="0" builtinId="0"/>
    <cellStyle name="Normal 2" xfId="42" xr:uid="{EE3FB9E4-097B-4904-852B-5556BA0D9F51}"/>
    <cellStyle name="Note" xfId="15" builtinId="10" customBuiltin="1"/>
    <cellStyle name="Output" xfId="10" builtinId="21" customBuiltin="1"/>
    <cellStyle name="Percent 2" xfId="43" xr:uid="{9F0BB602-6598-4572-BDE9-820F224F0128}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E1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2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3323372304466E-2"/>
          <c:y val="0.16231425925899465"/>
          <c:w val="0.92808899479325024"/>
          <c:h val="0.6611816676264195"/>
        </c:manualLayout>
      </c:layout>
      <c:lineChart>
        <c:grouping val="standard"/>
        <c:varyColors val="0"/>
        <c:ser>
          <c:idx val="0"/>
          <c:order val="0"/>
          <c:tx>
            <c:strRef>
              <c:f>'d.tbos 3-line'!$G$1</c:f>
              <c:strCache>
                <c:ptCount val="1"/>
                <c:pt idx="0">
                  <c:v>Manufacturing production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'd.tbos 3-line'!$Y$137:$Y$172</c:f>
              <c:strCache>
                <c:ptCount val="31"/>
                <c:pt idx="6">
                  <c:v>2019</c:v>
                </c:pt>
                <c:pt idx="18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f>'d.tbos 3-line'!$G$137:$G$172</c:f>
              <c:numCache>
                <c:formatCode>0.0</c:formatCode>
                <c:ptCount val="36"/>
                <c:pt idx="0">
                  <c:v>13.6</c:v>
                </c:pt>
                <c:pt idx="1">
                  <c:v>9.3000000000000007</c:v>
                </c:pt>
                <c:pt idx="2">
                  <c:v>10.7</c:v>
                </c:pt>
                <c:pt idx="3">
                  <c:v>12.6</c:v>
                </c:pt>
                <c:pt idx="4">
                  <c:v>4.7</c:v>
                </c:pt>
                <c:pt idx="5">
                  <c:v>9.1999999999999993</c:v>
                </c:pt>
                <c:pt idx="6">
                  <c:v>9.4</c:v>
                </c:pt>
                <c:pt idx="7">
                  <c:v>18.3</c:v>
                </c:pt>
                <c:pt idx="8">
                  <c:v>13.2</c:v>
                </c:pt>
                <c:pt idx="9">
                  <c:v>4.0999999999999996</c:v>
                </c:pt>
                <c:pt idx="10">
                  <c:v>-1.9</c:v>
                </c:pt>
                <c:pt idx="11">
                  <c:v>3.1</c:v>
                </c:pt>
                <c:pt idx="12">
                  <c:v>11.2</c:v>
                </c:pt>
                <c:pt idx="13">
                  <c:v>16.8</c:v>
                </c:pt>
                <c:pt idx="14">
                  <c:v>-35.200000000000003</c:v>
                </c:pt>
                <c:pt idx="15">
                  <c:v>-54.9</c:v>
                </c:pt>
                <c:pt idx="16">
                  <c:v>-26.9</c:v>
                </c:pt>
                <c:pt idx="17">
                  <c:v>14.8</c:v>
                </c:pt>
                <c:pt idx="18">
                  <c:v>17.600000000000001</c:v>
                </c:pt>
                <c:pt idx="19">
                  <c:v>14.6</c:v>
                </c:pt>
                <c:pt idx="20">
                  <c:v>23.5</c:v>
                </c:pt>
                <c:pt idx="21">
                  <c:v>26.9</c:v>
                </c:pt>
                <c:pt idx="22">
                  <c:v>8.6999999999999993</c:v>
                </c:pt>
                <c:pt idx="23">
                  <c:v>26.8</c:v>
                </c:pt>
                <c:pt idx="24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8B-4304-B499-716A3C7FD415}"/>
            </c:ext>
          </c:extLst>
        </c:ser>
        <c:ser>
          <c:idx val="1"/>
          <c:order val="1"/>
          <c:tx>
            <c:strRef>
              <c:f>'d.tbos 3-line'!$H$1</c:f>
              <c:strCache>
                <c:ptCount val="1"/>
                <c:pt idx="0">
                  <c:v>Services revenue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88B-4304-B499-716A3C7FD415}"/>
              </c:ext>
            </c:extLst>
          </c:dPt>
          <c:cat>
            <c:strRef>
              <c:f>'d.tbos 3-line'!$Y$137:$Y$172</c:f>
              <c:strCache>
                <c:ptCount val="31"/>
                <c:pt idx="6">
                  <c:v>2019</c:v>
                </c:pt>
                <c:pt idx="18">
                  <c:v>2020</c:v>
                </c:pt>
                <c:pt idx="30">
                  <c:v>2021</c:v>
                </c:pt>
              </c:strCache>
            </c:strRef>
          </c:cat>
          <c:val>
            <c:numRef>
              <c:f>'d.tbos 3-line'!$H$137:$H$172</c:f>
              <c:numCache>
                <c:formatCode>0.0</c:formatCode>
                <c:ptCount val="36"/>
                <c:pt idx="0">
                  <c:v>14.1</c:v>
                </c:pt>
                <c:pt idx="1">
                  <c:v>18.600000000000001</c:v>
                </c:pt>
                <c:pt idx="2">
                  <c:v>12.3</c:v>
                </c:pt>
                <c:pt idx="3">
                  <c:v>14.6</c:v>
                </c:pt>
                <c:pt idx="4">
                  <c:v>3.2</c:v>
                </c:pt>
                <c:pt idx="5">
                  <c:v>13.6</c:v>
                </c:pt>
                <c:pt idx="6">
                  <c:v>21.7</c:v>
                </c:pt>
                <c:pt idx="7">
                  <c:v>8</c:v>
                </c:pt>
                <c:pt idx="8">
                  <c:v>12.4</c:v>
                </c:pt>
                <c:pt idx="9">
                  <c:v>15.8</c:v>
                </c:pt>
                <c:pt idx="10">
                  <c:v>12.8</c:v>
                </c:pt>
                <c:pt idx="11">
                  <c:v>18</c:v>
                </c:pt>
                <c:pt idx="12">
                  <c:v>19.600000000000001</c:v>
                </c:pt>
                <c:pt idx="13">
                  <c:v>14.3</c:v>
                </c:pt>
                <c:pt idx="14">
                  <c:v>-66.400000000000006</c:v>
                </c:pt>
                <c:pt idx="15">
                  <c:v>-64.8</c:v>
                </c:pt>
                <c:pt idx="16">
                  <c:v>-27.2</c:v>
                </c:pt>
                <c:pt idx="17">
                  <c:v>6.8</c:v>
                </c:pt>
                <c:pt idx="18">
                  <c:v>-7.2</c:v>
                </c:pt>
                <c:pt idx="19">
                  <c:v>3.2</c:v>
                </c:pt>
                <c:pt idx="20">
                  <c:v>14.9</c:v>
                </c:pt>
                <c:pt idx="21">
                  <c:v>8.4</c:v>
                </c:pt>
                <c:pt idx="22">
                  <c:v>0.6</c:v>
                </c:pt>
                <c:pt idx="23">
                  <c:v>5.5</c:v>
                </c:pt>
                <c:pt idx="24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8B-4304-B499-716A3C7FD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5577872"/>
        <c:axId val="49870481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'd.tbos 3-line'!$I$1</c15:sqref>
                        </c15:formulaRef>
                      </c:ext>
                    </c:extLst>
                    <c:strCache>
                      <c:ptCount val="1"/>
                      <c:pt idx="0">
                        <c:v>Retail sales</c:v>
                      </c:pt>
                    </c:strCache>
                  </c:strRef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24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chemeClr val="accent3"/>
                      </a:solidFill>
                      <a:prstDash val="solid"/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B88B-4304-B499-716A3C7FD415}"/>
                    </c:ext>
                  </c:extLst>
                </c:dPt>
                <c:cat>
                  <c:strRef>
                    <c:extLst>
                      <c:ext uri="{02D57815-91ED-43cb-92C2-25804820EDAC}">
                        <c15:formulaRef>
                          <c15:sqref>'d.tbos 3-line'!$Y$137:$Y$172</c15:sqref>
                        </c15:formulaRef>
                      </c:ext>
                    </c:extLst>
                    <c:strCache>
                      <c:ptCount val="31"/>
                      <c:pt idx="6">
                        <c:v>2019</c:v>
                      </c:pt>
                      <c:pt idx="18">
                        <c:v>2020</c:v>
                      </c:pt>
                      <c:pt idx="30">
                        <c:v>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'd.tbos 3-line'!$I$137:$I$172</c15:sqref>
                        </c15:formulaRef>
                      </c:ext>
                    </c:extLst>
                    <c:numCache>
                      <c:formatCode>0.0</c:formatCode>
                      <c:ptCount val="36"/>
                      <c:pt idx="0">
                        <c:v>5.3</c:v>
                      </c:pt>
                      <c:pt idx="1">
                        <c:v>7.9</c:v>
                      </c:pt>
                      <c:pt idx="2">
                        <c:v>-2.7</c:v>
                      </c:pt>
                      <c:pt idx="3">
                        <c:v>14.6</c:v>
                      </c:pt>
                      <c:pt idx="4">
                        <c:v>-8.8000000000000007</c:v>
                      </c:pt>
                      <c:pt idx="5">
                        <c:v>-6.3</c:v>
                      </c:pt>
                      <c:pt idx="6">
                        <c:v>3.8</c:v>
                      </c:pt>
                      <c:pt idx="7">
                        <c:v>1</c:v>
                      </c:pt>
                      <c:pt idx="8">
                        <c:v>8</c:v>
                      </c:pt>
                      <c:pt idx="9">
                        <c:v>8.6999999999999993</c:v>
                      </c:pt>
                      <c:pt idx="10">
                        <c:v>7.4</c:v>
                      </c:pt>
                      <c:pt idx="11">
                        <c:v>14.1</c:v>
                      </c:pt>
                      <c:pt idx="12">
                        <c:v>6.1</c:v>
                      </c:pt>
                      <c:pt idx="13">
                        <c:v>-2</c:v>
                      </c:pt>
                      <c:pt idx="14">
                        <c:v>-82</c:v>
                      </c:pt>
                      <c:pt idx="15">
                        <c:v>-79.8</c:v>
                      </c:pt>
                      <c:pt idx="16">
                        <c:v>-7.1</c:v>
                      </c:pt>
                      <c:pt idx="17">
                        <c:v>33</c:v>
                      </c:pt>
                      <c:pt idx="18">
                        <c:v>-24.9</c:v>
                      </c:pt>
                      <c:pt idx="19">
                        <c:v>-7.9</c:v>
                      </c:pt>
                      <c:pt idx="20">
                        <c:v>22.4</c:v>
                      </c:pt>
                      <c:pt idx="21">
                        <c:v>7.4</c:v>
                      </c:pt>
                      <c:pt idx="22">
                        <c:v>-4.3</c:v>
                      </c:pt>
                      <c:pt idx="23">
                        <c:v>2.9</c:v>
                      </c:pt>
                      <c:pt idx="24">
                        <c:v>-1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B88B-4304-B499-716A3C7FD415}"/>
                  </c:ext>
                </c:extLst>
              </c15:ser>
            </c15:filteredLineSeries>
          </c:ext>
        </c:extLst>
      </c:lineChart>
      <c:catAx>
        <c:axId val="197557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1E1E2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8704816"/>
        <c:crosses val="autoZero"/>
        <c:auto val="1"/>
        <c:lblAlgn val="ctr"/>
        <c:lblOffset val="100"/>
        <c:tickMarkSkip val="12"/>
        <c:noMultiLvlLbl val="0"/>
      </c:catAx>
      <c:valAx>
        <c:axId val="4987048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1E1E2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557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33144736737295"/>
          <c:y val="0.15869965626958027"/>
          <c:w val="0.28581140886840772"/>
          <c:h val="0.134961424678448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63317944764507E-2"/>
          <c:y val="0.15285915825257998"/>
          <c:w val="0.90052383664896307"/>
          <c:h val="0.679004965670026"/>
        </c:manualLayout>
      </c:layout>
      <c:lineChart>
        <c:grouping val="standard"/>
        <c:varyColors val="0"/>
        <c:ser>
          <c:idx val="2"/>
          <c:order val="2"/>
          <c:tx>
            <c:strRef>
              <c:f>d.covid!$O$3</c:f>
              <c:strCache>
                <c:ptCount val="1"/>
                <c:pt idx="0">
                  <c:v>Texas hospitalizations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d.covid!$B$70:$B$345</c:f>
              <c:numCache>
                <c:formatCode>m/d;@</c:formatCode>
                <c:ptCount val="276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</c:numCache>
            </c:numRef>
          </c:cat>
          <c:val>
            <c:numRef>
              <c:f>d.covid!$Q$70:$Q$345</c:f>
              <c:numCache>
                <c:formatCode>General</c:formatCode>
                <c:ptCount val="276"/>
                <c:pt idx="0">
                  <c:v>0.56820251625161133</c:v>
                </c:pt>
                <c:pt idx="1">
                  <c:v>0.56810520463725078</c:v>
                </c:pt>
                <c:pt idx="2">
                  <c:v>0.56664553042184163</c:v>
                </c:pt>
                <c:pt idx="3">
                  <c:v>0.57666862670098451</c:v>
                </c:pt>
                <c:pt idx="4">
                  <c:v>0.58202076549081816</c:v>
                </c:pt>
                <c:pt idx="5">
                  <c:v>0.5851347371503578</c:v>
                </c:pt>
                <c:pt idx="6">
                  <c:v>0.58299388163442434</c:v>
                </c:pt>
                <c:pt idx="7">
                  <c:v>0.58348043970622732</c:v>
                </c:pt>
                <c:pt idx="8">
                  <c:v>0.58766483912373368</c:v>
                </c:pt>
                <c:pt idx="9">
                  <c:v>0.58727559266629115</c:v>
                </c:pt>
                <c:pt idx="10">
                  <c:v>0.57934469609590133</c:v>
                </c:pt>
                <c:pt idx="11">
                  <c:v>0.57272750631937985</c:v>
                </c:pt>
                <c:pt idx="12">
                  <c:v>0.56776461398698863</c:v>
                </c:pt>
                <c:pt idx="13">
                  <c:v>0.566888809457743</c:v>
                </c:pt>
                <c:pt idx="14">
                  <c:v>0.56961353465984021</c:v>
                </c:pt>
                <c:pt idx="15">
                  <c:v>0.56406677264128535</c:v>
                </c:pt>
                <c:pt idx="16">
                  <c:v>0.5653318236279733</c:v>
                </c:pt>
                <c:pt idx="17">
                  <c:v>0.56567241427823545</c:v>
                </c:pt>
                <c:pt idx="18">
                  <c:v>0.57126783210397059</c:v>
                </c:pt>
                <c:pt idx="19">
                  <c:v>0.5728248179337404</c:v>
                </c:pt>
                <c:pt idx="20">
                  <c:v>0.56611031654285815</c:v>
                </c:pt>
                <c:pt idx="21">
                  <c:v>0.56109876840328665</c:v>
                </c:pt>
                <c:pt idx="22">
                  <c:v>0.56401811683410508</c:v>
                </c:pt>
                <c:pt idx="23">
                  <c:v>0.56207188454689283</c:v>
                </c:pt>
                <c:pt idx="24">
                  <c:v>0.55243803472519226</c:v>
                </c:pt>
                <c:pt idx="25">
                  <c:v>0.54533428687686758</c:v>
                </c:pt>
                <c:pt idx="26">
                  <c:v>0.54591815656303133</c:v>
                </c:pt>
                <c:pt idx="27">
                  <c:v>0.54805901207896468</c:v>
                </c:pt>
                <c:pt idx="28">
                  <c:v>0.55117298373850432</c:v>
                </c:pt>
                <c:pt idx="29">
                  <c:v>0.55662243414269852</c:v>
                </c:pt>
                <c:pt idx="30">
                  <c:v>0.56854310690187349</c:v>
                </c:pt>
                <c:pt idx="31">
                  <c:v>0.58017184481796658</c:v>
                </c:pt>
                <c:pt idx="32">
                  <c:v>0.58795677396681545</c:v>
                </c:pt>
                <c:pt idx="33">
                  <c:v>0.59301697791356733</c:v>
                </c:pt>
                <c:pt idx="34">
                  <c:v>0.60435378098657855</c:v>
                </c:pt>
                <c:pt idx="35">
                  <c:v>0.60775968748919995</c:v>
                </c:pt>
                <c:pt idx="36">
                  <c:v>0.61719891408217931</c:v>
                </c:pt>
                <c:pt idx="37">
                  <c:v>0.62590830356745408</c:v>
                </c:pt>
                <c:pt idx="38">
                  <c:v>0.63967789699948052</c:v>
                </c:pt>
                <c:pt idx="39">
                  <c:v>0.65661011789822699</c:v>
                </c:pt>
                <c:pt idx="40">
                  <c:v>0.66940659518664736</c:v>
                </c:pt>
                <c:pt idx="41">
                  <c:v>0.68453855121972251</c:v>
                </c:pt>
                <c:pt idx="42">
                  <c:v>0.70497399023545093</c:v>
                </c:pt>
                <c:pt idx="43">
                  <c:v>0.7248742153721961</c:v>
                </c:pt>
                <c:pt idx="44">
                  <c:v>0.74389863597969574</c:v>
                </c:pt>
                <c:pt idx="45">
                  <c:v>0.76637761889699696</c:v>
                </c:pt>
                <c:pt idx="46">
                  <c:v>0.79751733549239257</c:v>
                </c:pt>
                <c:pt idx="47">
                  <c:v>0.8407236922685043</c:v>
                </c:pt>
                <c:pt idx="48">
                  <c:v>0.8885036949195646</c:v>
                </c:pt>
                <c:pt idx="49">
                  <c:v>0.93740278113577191</c:v>
                </c:pt>
                <c:pt idx="50">
                  <c:v>0.99199459679207491</c:v>
                </c:pt>
                <c:pt idx="51">
                  <c:v>1.0593828897367985</c:v>
                </c:pt>
                <c:pt idx="52">
                  <c:v>1.1359671302385999</c:v>
                </c:pt>
                <c:pt idx="53">
                  <c:v>1.2136217984983679</c:v>
                </c:pt>
                <c:pt idx="54">
                  <c:v>1.300813004965476</c:v>
                </c:pt>
                <c:pt idx="55">
                  <c:v>1.3958864521957937</c:v>
                </c:pt>
                <c:pt idx="56">
                  <c:v>1.5066270693381696</c:v>
                </c:pt>
                <c:pt idx="57">
                  <c:v>1.6082203947306484</c:v>
                </c:pt>
                <c:pt idx="58">
                  <c:v>1.7153604821416817</c:v>
                </c:pt>
                <c:pt idx="59">
                  <c:v>1.8341293074688081</c:v>
                </c:pt>
                <c:pt idx="60">
                  <c:v>1.9564986625272773</c:v>
                </c:pt>
                <c:pt idx="61">
                  <c:v>2.0850959609048254</c:v>
                </c:pt>
                <c:pt idx="62">
                  <c:v>2.2091682692146053</c:v>
                </c:pt>
                <c:pt idx="63">
                  <c:v>2.3243365648103893</c:v>
                </c:pt>
                <c:pt idx="64">
                  <c:v>2.4549287512823299</c:v>
                </c:pt>
                <c:pt idx="65">
                  <c:v>2.5904351742794818</c:v>
                </c:pt>
                <c:pt idx="66">
                  <c:v>2.7243846114468635</c:v>
                </c:pt>
                <c:pt idx="67">
                  <c:v>2.8560472256767713</c:v>
                </c:pt>
                <c:pt idx="68">
                  <c:v>2.9682961728417365</c:v>
                </c:pt>
                <c:pt idx="69">
                  <c:v>3.0826373197154555</c:v>
                </c:pt>
                <c:pt idx="70">
                  <c:v>3.189339504861866</c:v>
                </c:pt>
                <c:pt idx="71">
                  <c:v>3.2977932990667678</c:v>
                </c:pt>
                <c:pt idx="72">
                  <c:v>3.3808487619235494</c:v>
                </c:pt>
                <c:pt idx="73">
                  <c:v>3.4432741625358823</c:v>
                </c:pt>
                <c:pt idx="74">
                  <c:v>3.4851668125181257</c:v>
                </c:pt>
                <c:pt idx="75">
                  <c:v>3.5225344724326</c:v>
                </c:pt>
                <c:pt idx="76">
                  <c:v>3.5531876309561925</c:v>
                </c:pt>
                <c:pt idx="77">
                  <c:v>3.5811647200848689</c:v>
                </c:pt>
                <c:pt idx="78">
                  <c:v>3.5900200769916846</c:v>
                </c:pt>
                <c:pt idx="79">
                  <c:v>3.5979996293692547</c:v>
                </c:pt>
                <c:pt idx="80">
                  <c:v>3.6115745995725601</c:v>
                </c:pt>
                <c:pt idx="81">
                  <c:v>3.6321073502026491</c:v>
                </c:pt>
                <c:pt idx="82">
                  <c:v>3.5543067145213403</c:v>
                </c:pt>
                <c:pt idx="83">
                  <c:v>3.5253078534418778</c:v>
                </c:pt>
                <c:pt idx="84">
                  <c:v>3.4848748776750438</c:v>
                </c:pt>
                <c:pt idx="85">
                  <c:v>3.4597198253628254</c:v>
                </c:pt>
                <c:pt idx="86">
                  <c:v>3.4220115747980882</c:v>
                </c:pt>
                <c:pt idx="87">
                  <c:v>3.3609485367868048</c:v>
                </c:pt>
                <c:pt idx="88">
                  <c:v>3.2977932990667678</c:v>
                </c:pt>
                <c:pt idx="89">
                  <c:v>3.3191045426117416</c:v>
                </c:pt>
                <c:pt idx="90">
                  <c:v>3.2850454775855273</c:v>
                </c:pt>
                <c:pt idx="91">
                  <c:v>3.2432987950248253</c:v>
                </c:pt>
                <c:pt idx="92">
                  <c:v>3.1720180375056768</c:v>
                </c:pt>
                <c:pt idx="93">
                  <c:v>3.1245786255048791</c:v>
                </c:pt>
                <c:pt idx="94">
                  <c:v>3.0798639387061781</c:v>
                </c:pt>
                <c:pt idx="95">
                  <c:v>3.0243963185206293</c:v>
                </c:pt>
                <c:pt idx="96">
                  <c:v>2.9760324461834053</c:v>
                </c:pt>
                <c:pt idx="97">
                  <c:v>2.9141909152572363</c:v>
                </c:pt>
                <c:pt idx="98">
                  <c:v>2.8608154947804416</c:v>
                </c:pt>
                <c:pt idx="99">
                  <c:v>2.8037422329579424</c:v>
                </c:pt>
                <c:pt idx="100">
                  <c:v>2.730028685079779</c:v>
                </c:pt>
                <c:pt idx="101">
                  <c:v>2.6590885182108934</c:v>
                </c:pt>
                <c:pt idx="102">
                  <c:v>2.5896566813645969</c:v>
                </c:pt>
                <c:pt idx="103">
                  <c:v>2.5204194677470215</c:v>
                </c:pt>
                <c:pt idx="104">
                  <c:v>2.4506956960576436</c:v>
                </c:pt>
                <c:pt idx="105">
                  <c:v>2.3830154682698379</c:v>
                </c:pt>
                <c:pt idx="106">
                  <c:v>2.3260881738688801</c:v>
                </c:pt>
                <c:pt idx="107">
                  <c:v>2.2723721627418225</c:v>
                </c:pt>
                <c:pt idx="108">
                  <c:v>2.2234244207184348</c:v>
                </c:pt>
                <c:pt idx="109">
                  <c:v>2.1721411999503926</c:v>
                </c:pt>
                <c:pt idx="110">
                  <c:v>2.1116133758180924</c:v>
                </c:pt>
                <c:pt idx="111">
                  <c:v>2.0597462853638859</c:v>
                </c:pt>
                <c:pt idx="112">
                  <c:v>2.0010187260972572</c:v>
                </c:pt>
                <c:pt idx="113">
                  <c:v>1.9484217985353462</c:v>
                </c:pt>
                <c:pt idx="114">
                  <c:v>1.8909592902554053</c:v>
                </c:pt>
                <c:pt idx="115">
                  <c:v>1.827560773499467</c:v>
                </c:pt>
                <c:pt idx="116">
                  <c:v>1.7707307907128695</c:v>
                </c:pt>
                <c:pt idx="117">
                  <c:v>1.7149712356842393</c:v>
                </c:pt>
                <c:pt idx="118">
                  <c:v>1.6593089922699693</c:v>
                </c:pt>
                <c:pt idx="119">
                  <c:v>1.6106045292824833</c:v>
                </c:pt>
                <c:pt idx="120">
                  <c:v>1.561267540801653</c:v>
                </c:pt>
                <c:pt idx="121">
                  <c:v>1.5215644021425236</c:v>
                </c:pt>
                <c:pt idx="122">
                  <c:v>1.4844400212639501</c:v>
                </c:pt>
                <c:pt idx="123">
                  <c:v>1.4524731559464892</c:v>
                </c:pt>
                <c:pt idx="124">
                  <c:v>1.4323296517738426</c:v>
                </c:pt>
                <c:pt idx="125">
                  <c:v>1.4063961065467399</c:v>
                </c:pt>
                <c:pt idx="126">
                  <c:v>1.3917993643926481</c:v>
                </c:pt>
                <c:pt idx="127">
                  <c:v>1.3695636605112482</c:v>
                </c:pt>
                <c:pt idx="128">
                  <c:v>1.3371588929291645</c:v>
                </c:pt>
                <c:pt idx="129">
                  <c:v>1.3156043703482889</c:v>
                </c:pt>
                <c:pt idx="130">
                  <c:v>1.2890869554350222</c:v>
                </c:pt>
                <c:pt idx="131">
                  <c:v>1.2647590518448695</c:v>
                </c:pt>
                <c:pt idx="132">
                  <c:v>1.2441289896004197</c:v>
                </c:pt>
                <c:pt idx="133">
                  <c:v>1.2148381936778756</c:v>
                </c:pt>
                <c:pt idx="134">
                  <c:v>1.1955704940344745</c:v>
                </c:pt>
                <c:pt idx="135">
                  <c:v>1.1852554629122498</c:v>
                </c:pt>
                <c:pt idx="136">
                  <c:v>1.1662796981119303</c:v>
                </c:pt>
                <c:pt idx="137">
                  <c:v>1.1490068865629219</c:v>
                </c:pt>
                <c:pt idx="138">
                  <c:v>1.1329991260006012</c:v>
                </c:pt>
                <c:pt idx="139">
                  <c:v>1.1187429744967716</c:v>
                </c:pt>
                <c:pt idx="140">
                  <c:v>1.1067249901232361</c:v>
                </c:pt>
                <c:pt idx="141">
                  <c:v>1.0951449080143234</c:v>
                </c:pt>
                <c:pt idx="142">
                  <c:v>1.0857543372285243</c:v>
                </c:pt>
                <c:pt idx="143">
                  <c:v>1.0806941332817726</c:v>
                </c:pt>
                <c:pt idx="144">
                  <c:v>1.0780667196940359</c:v>
                </c:pt>
                <c:pt idx="145">
                  <c:v>1.0760231757924632</c:v>
                </c:pt>
                <c:pt idx="146">
                  <c:v>1.0784073103442982</c:v>
                </c:pt>
                <c:pt idx="147">
                  <c:v>1.0825430539546241</c:v>
                </c:pt>
                <c:pt idx="148">
                  <c:v>1.0891602437311456</c:v>
                </c:pt>
                <c:pt idx="149">
                  <c:v>1.0925174944265867</c:v>
                </c:pt>
                <c:pt idx="150">
                  <c:v>1.0946583499425202</c:v>
                </c:pt>
                <c:pt idx="151">
                  <c:v>1.1019080652123858</c:v>
                </c:pt>
                <c:pt idx="152">
                  <c:v>1.1012268839118615</c:v>
                </c:pt>
                <c:pt idx="153">
                  <c:v>1.1015188187549434</c:v>
                </c:pt>
                <c:pt idx="154">
                  <c:v>1.1008376374544191</c:v>
                </c:pt>
                <c:pt idx="155">
                  <c:v>1.0996212422749114</c:v>
                </c:pt>
                <c:pt idx="156">
                  <c:v>1.1053139717150073</c:v>
                </c:pt>
                <c:pt idx="157">
                  <c:v>1.1122717521417911</c:v>
                </c:pt>
                <c:pt idx="158">
                  <c:v>1.1207865183983445</c:v>
                </c:pt>
                <c:pt idx="159">
                  <c:v>1.1385945438263365</c:v>
                </c:pt>
                <c:pt idx="160">
                  <c:v>1.1564025692543283</c:v>
                </c:pt>
                <c:pt idx="161">
                  <c:v>1.1774705337634008</c:v>
                </c:pt>
                <c:pt idx="162">
                  <c:v>1.1983925308509322</c:v>
                </c:pt>
                <c:pt idx="163">
                  <c:v>1.2252505364144612</c:v>
                </c:pt>
                <c:pt idx="164">
                  <c:v>1.2573147133462825</c:v>
                </c:pt>
                <c:pt idx="165">
                  <c:v>1.2870920673406299</c:v>
                </c:pt>
                <c:pt idx="166">
                  <c:v>1.3214917230171059</c:v>
                </c:pt>
                <c:pt idx="167">
                  <c:v>1.3533612767202063</c:v>
                </c:pt>
                <c:pt idx="168">
                  <c:v>1.3848415839658641</c:v>
                </c:pt>
                <c:pt idx="169">
                  <c:v>1.414229691502769</c:v>
                </c:pt>
                <c:pt idx="170">
                  <c:v>1.4360761489267262</c:v>
                </c:pt>
                <c:pt idx="171">
                  <c:v>1.46210700576819</c:v>
                </c:pt>
                <c:pt idx="172">
                  <c:v>1.4937819362425691</c:v>
                </c:pt>
                <c:pt idx="173">
                  <c:v>1.5262840154390134</c:v>
                </c:pt>
                <c:pt idx="174">
                  <c:v>1.5660358099053231</c:v>
                </c:pt>
                <c:pt idx="175">
                  <c:v>1.6061281950218949</c:v>
                </c:pt>
                <c:pt idx="176">
                  <c:v>1.6538108860585947</c:v>
                </c:pt>
                <c:pt idx="177">
                  <c:v>1.7004718051445078</c:v>
                </c:pt>
                <c:pt idx="178">
                  <c:v>1.7454297709791105</c:v>
                </c:pt>
                <c:pt idx="179">
                  <c:v>1.7876630116116159</c:v>
                </c:pt>
                <c:pt idx="180">
                  <c:v>1.8195812211218967</c:v>
                </c:pt>
                <c:pt idx="181">
                  <c:v>1.8469257847572285</c:v>
                </c:pt>
                <c:pt idx="182">
                  <c:v>1.8759733016438711</c:v>
                </c:pt>
                <c:pt idx="183">
                  <c:v>1.8995713681263195</c:v>
                </c:pt>
                <c:pt idx="184">
                  <c:v>1.9235100252590298</c:v>
                </c:pt>
                <c:pt idx="185">
                  <c:v>1.9441400875034796</c:v>
                </c:pt>
                <c:pt idx="186">
                  <c:v>1.9549416766975076</c:v>
                </c:pt>
                <c:pt idx="187">
                  <c:v>1.9727983579326798</c:v>
                </c:pt>
                <c:pt idx="188">
                  <c:v>1.9943528805135551</c:v>
                </c:pt>
                <c:pt idx="189">
                  <c:v>2.0124528407846287</c:v>
                </c:pt>
                <c:pt idx="190">
                  <c:v>2.0313799497777678</c:v>
                </c:pt>
                <c:pt idx="191">
                  <c:v>2.0475823335688097</c:v>
                </c:pt>
                <c:pt idx="192">
                  <c:v>2.0589677924490015</c:v>
                </c:pt>
                <c:pt idx="193">
                  <c:v>2.1030986095615387</c:v>
                </c:pt>
                <c:pt idx="194">
                  <c:v>2.1503433983336158</c:v>
                </c:pt>
                <c:pt idx="195">
                  <c:v>2.1996317310072655</c:v>
                </c:pt>
                <c:pt idx="196">
                  <c:v>2.2523259701835365</c:v>
                </c:pt>
                <c:pt idx="197">
                  <c:v>2.3104210039568218</c:v>
                </c:pt>
                <c:pt idx="198">
                  <c:v>2.3768361807579392</c:v>
                </c:pt>
                <c:pt idx="199">
                  <c:v>2.4581400345562305</c:v>
                </c:pt>
                <c:pt idx="200">
                  <c:v>2.5155052312218107</c:v>
                </c:pt>
                <c:pt idx="201">
                  <c:v>2.5669344194113939</c:v>
                </c:pt>
                <c:pt idx="202">
                  <c:v>2.6195313469733046</c:v>
                </c:pt>
                <c:pt idx="203">
                  <c:v>2.6727608000285592</c:v>
                </c:pt>
                <c:pt idx="204">
                  <c:v>2.7165510264908344</c:v>
                </c:pt>
                <c:pt idx="205">
                  <c:v>2.7596114158454053</c:v>
                </c:pt>
                <c:pt idx="206">
                  <c:v>2.7914323137413253</c:v>
                </c:pt>
                <c:pt idx="207">
                  <c:v>2.8219395048433764</c:v>
                </c:pt>
                <c:pt idx="208">
                  <c:v>2.8571663092419182</c:v>
                </c:pt>
                <c:pt idx="209">
                  <c:v>2.8743904649837462</c:v>
                </c:pt>
                <c:pt idx="210">
                  <c:v>2.8915173091112143</c:v>
                </c:pt>
                <c:pt idx="211">
                  <c:v>2.9138989804141544</c:v>
                </c:pt>
                <c:pt idx="212">
                  <c:v>2.9405137069417822</c:v>
                </c:pt>
                <c:pt idx="213">
                  <c:v>2.9673717125053107</c:v>
                </c:pt>
                <c:pt idx="214">
                  <c:v>2.9928673554677911</c:v>
                </c:pt>
                <c:pt idx="215">
                  <c:v>3.0145191896630275</c:v>
                </c:pt>
                <c:pt idx="216">
                  <c:v>3.0387011258316394</c:v>
                </c:pt>
                <c:pt idx="217">
                  <c:v>3.0542223283221563</c:v>
                </c:pt>
                <c:pt idx="218">
                  <c:v>3.0565091512596312</c:v>
                </c:pt>
                <c:pt idx="219">
                  <c:v>3.0511570124697971</c:v>
                </c:pt>
                <c:pt idx="220">
                  <c:v>3.0502325521333717</c:v>
                </c:pt>
                <c:pt idx="221">
                  <c:v>3.047507826931275</c:v>
                </c:pt>
                <c:pt idx="222">
                  <c:v>3.0423503113701624</c:v>
                </c:pt>
                <c:pt idx="223">
                  <c:v>3.0469239572451108</c:v>
                </c:pt>
                <c:pt idx="224">
                  <c:v>3.0603529600268748</c:v>
                </c:pt>
                <c:pt idx="225">
                  <c:v>3.0870649981688634</c:v>
                </c:pt>
                <c:pt idx="226">
                  <c:v>3.1120740830595404</c:v>
                </c:pt>
                <c:pt idx="227">
                  <c:v>3.1336772614475965</c:v>
                </c:pt>
                <c:pt idx="228">
                  <c:v>3.1567887698582417</c:v>
                </c:pt>
                <c:pt idx="229">
                  <c:v>3.1851551054443599</c:v>
                </c:pt>
                <c:pt idx="230">
                  <c:v>3.2143485897525435</c:v>
                </c:pt>
                <c:pt idx="231">
                  <c:v>3.2437366972894481</c:v>
                </c:pt>
                <c:pt idx="232">
                  <c:v>3.2741952325843191</c:v>
                </c:pt>
                <c:pt idx="233">
                  <c:v>3.3084975766464351</c:v>
                </c:pt>
                <c:pt idx="234">
                  <c:v>3.348735929184548</c:v>
                </c:pt>
                <c:pt idx="235">
                  <c:v>3.399629903495148</c:v>
                </c:pt>
                <c:pt idx="236">
                  <c:v>3.452956668164763</c:v>
                </c:pt>
                <c:pt idx="237">
                  <c:v>3.5093487486867376</c:v>
                </c:pt>
                <c:pt idx="238">
                  <c:v>3.5528470403059305</c:v>
                </c:pt>
                <c:pt idx="239">
                  <c:v>3.6029625217016461</c:v>
                </c:pt>
                <c:pt idx="240">
                  <c:v>3.6682586149376162</c:v>
                </c:pt>
                <c:pt idx="241">
                  <c:v>3.7400745863357474</c:v>
                </c:pt>
                <c:pt idx="242">
                  <c:v>3.8090685209174215</c:v>
                </c:pt>
                <c:pt idx="243">
                  <c:v>3.8841930872038133</c:v>
                </c:pt>
                <c:pt idx="244">
                  <c:v>3.9626749041856471</c:v>
                </c:pt>
                <c:pt idx="245">
                  <c:v>4.0419352140823648</c:v>
                </c:pt>
                <c:pt idx="246">
                  <c:v>4.1235310027237375</c:v>
                </c:pt>
                <c:pt idx="247">
                  <c:v>4.2018668522840299</c:v>
                </c:pt>
                <c:pt idx="248">
                  <c:v>4.2764562046914385</c:v>
                </c:pt>
                <c:pt idx="249">
                  <c:v>4.3560571052384196</c:v>
                </c:pt>
                <c:pt idx="250">
                  <c:v>4.4298193089237623</c:v>
                </c:pt>
                <c:pt idx="251">
                  <c:v>4.4998836712634036</c:v>
                </c:pt>
                <c:pt idx="252">
                  <c:v>4.5785114556667779</c:v>
                </c:pt>
                <c:pt idx="253">
                  <c:v>4.6301839228922628</c:v>
                </c:pt>
                <c:pt idx="254">
                  <c:v>4.6513978548228758</c:v>
                </c:pt>
                <c:pt idx="255">
                  <c:v>4.6956746393569535</c:v>
                </c:pt>
                <c:pt idx="256">
                  <c:v>4.7189321151891397</c:v>
                </c:pt>
                <c:pt idx="257">
                  <c:v>4.731971871513462</c:v>
                </c:pt>
                <c:pt idx="258">
                  <c:v>4.7335288573432317</c:v>
                </c:pt>
                <c:pt idx="259">
                  <c:v>4.7332369225001498</c:v>
                </c:pt>
                <c:pt idx="260">
                  <c:v>4.7382484706397214</c:v>
                </c:pt>
                <c:pt idx="261">
                  <c:v>4.7606787977498426</c:v>
                </c:pt>
                <c:pt idx="262">
                  <c:v>4.746568613667554</c:v>
                </c:pt>
                <c:pt idx="263">
                  <c:v>4.7350858431730014</c:v>
                </c:pt>
                <c:pt idx="264">
                  <c:v>4.7113418092690127</c:v>
                </c:pt>
                <c:pt idx="265">
                  <c:v>4.6817104226962059</c:v>
                </c:pt>
                <c:pt idx="266">
                  <c:v>4.6515438222444159</c:v>
                </c:pt>
                <c:pt idx="267">
                  <c:v>4.6112081580919426</c:v>
                </c:pt>
                <c:pt idx="268">
                  <c:v>4.5589999904294025</c:v>
                </c:pt>
                <c:pt idx="269">
                  <c:v>4.5065967129800697</c:v>
                </c:pt>
                <c:pt idx="270">
                  <c:v>4.4542922068193125</c:v>
                </c:pt>
                <c:pt idx="271">
                  <c:v>4.3966847042339747</c:v>
                </c:pt>
                <c:pt idx="272">
                  <c:v>4.3303682987214334</c:v>
                </c:pt>
                <c:pt idx="273">
                  <c:v>4.2410347770641765</c:v>
                </c:pt>
                <c:pt idx="274">
                  <c:v>4.1593407036922994</c:v>
                </c:pt>
                <c:pt idx="275">
                  <c:v>4.0760901310487236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2-42DB-8BB5-FCEEEBDC8DD3}"/>
            </c:ext>
          </c:extLst>
        </c:ser>
        <c:ser>
          <c:idx val="3"/>
          <c:order val="3"/>
          <c:tx>
            <c:strRef>
              <c:f>d.covid!$P$3</c:f>
              <c:strCache>
                <c:ptCount val="1"/>
                <c:pt idx="0">
                  <c:v>U.S. hospitalizations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d.covid!$B$70:$B$345</c:f>
              <c:numCache>
                <c:formatCode>m/d;@</c:formatCode>
                <c:ptCount val="276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</c:numCache>
            </c:numRef>
          </c:cat>
          <c:val>
            <c:numRef>
              <c:f>d.covid!$R$70:$R$345</c:f>
              <c:numCache>
                <c:formatCode>General</c:formatCode>
                <c:ptCount val="276"/>
                <c:pt idx="0">
                  <c:v>1.6973677189468526</c:v>
                </c:pt>
                <c:pt idx="1">
                  <c:v>1.6829122207592901</c:v>
                </c:pt>
                <c:pt idx="2">
                  <c:v>1.6676069092409649</c:v>
                </c:pt>
                <c:pt idx="3">
                  <c:v>1.6511049218078928</c:v>
                </c:pt>
                <c:pt idx="4">
                  <c:v>1.638713255995039</c:v>
                </c:pt>
                <c:pt idx="5">
                  <c:v>1.6239455814818904</c:v>
                </c:pt>
                <c:pt idx="6">
                  <c:v>1.6087876865617587</c:v>
                </c:pt>
                <c:pt idx="7">
                  <c:v>1.5866578537035345</c:v>
                </c:pt>
                <c:pt idx="8">
                  <c:v>1.563036511734176</c:v>
                </c:pt>
                <c:pt idx="9">
                  <c:v>1.5376331632395963</c:v>
                </c:pt>
                <c:pt idx="10">
                  <c:v>1.5123685597786103</c:v>
                </c:pt>
                <c:pt idx="11">
                  <c:v>1.4870822774061254</c:v>
                </c:pt>
                <c:pt idx="12">
                  <c:v>1.4625287422423081</c:v>
                </c:pt>
                <c:pt idx="13">
                  <c:v>1.4386776038110598</c:v>
                </c:pt>
                <c:pt idx="14">
                  <c:v>1.4161011853759555</c:v>
                </c:pt>
                <c:pt idx="15">
                  <c:v>1.3941881416327218</c:v>
                </c:pt>
                <c:pt idx="16">
                  <c:v>1.3736452050962276</c:v>
                </c:pt>
                <c:pt idx="17">
                  <c:v>1.3535748688304126</c:v>
                </c:pt>
                <c:pt idx="18">
                  <c:v>1.3305041712131298</c:v>
                </c:pt>
                <c:pt idx="19">
                  <c:v>1.3086214779459948</c:v>
                </c:pt>
                <c:pt idx="20">
                  <c:v>1.2887766023597698</c:v>
                </c:pt>
                <c:pt idx="21">
                  <c:v>1.2691051580655373</c:v>
                </c:pt>
                <c:pt idx="22">
                  <c:v>1.2477470944566793</c:v>
                </c:pt>
                <c:pt idx="23">
                  <c:v>1.2292549829479946</c:v>
                </c:pt>
                <c:pt idx="24">
                  <c:v>1.2110013394657995</c:v>
                </c:pt>
                <c:pt idx="25">
                  <c:v>1.1925829362562117</c:v>
                </c:pt>
                <c:pt idx="26">
                  <c:v>1.1770868503166949</c:v>
                </c:pt>
                <c:pt idx="27">
                  <c:v>1.1625879943061344</c:v>
                </c:pt>
                <c:pt idx="28">
                  <c:v>1.1492944857749205</c:v>
                </c:pt>
                <c:pt idx="29">
                  <c:v>1.1369548493496648</c:v>
                </c:pt>
                <c:pt idx="30">
                  <c:v>1.1246152129244089</c:v>
                </c:pt>
                <c:pt idx="31">
                  <c:v>1.109895232016558</c:v>
                </c:pt>
                <c:pt idx="32">
                  <c:v>1.0933108647197893</c:v>
                </c:pt>
                <c:pt idx="33">
                  <c:v>1.0713718062827566</c:v>
                </c:pt>
                <c:pt idx="34">
                  <c:v>1.0488734319290487</c:v>
                </c:pt>
                <c:pt idx="35">
                  <c:v>1.0295835364771992</c:v>
                </c:pt>
                <c:pt idx="36">
                  <c:v>1.0133633748936144</c:v>
                </c:pt>
                <c:pt idx="37">
                  <c:v>0.99853066364596865</c:v>
                </c:pt>
                <c:pt idx="38">
                  <c:v>0.9846778391980795</c:v>
                </c:pt>
                <c:pt idx="39">
                  <c:v>0.97269807270370767</c:v>
                </c:pt>
                <c:pt idx="40">
                  <c:v>0.96279081014864465</c:v>
                </c:pt>
                <c:pt idx="41">
                  <c:v>0.94991353671821255</c:v>
                </c:pt>
                <c:pt idx="42">
                  <c:v>0.93608239118182246</c:v>
                </c:pt>
                <c:pt idx="43">
                  <c:v>0.92127135884567557</c:v>
                </c:pt>
                <c:pt idx="44">
                  <c:v>0.9062261942653389</c:v>
                </c:pt>
                <c:pt idx="45">
                  <c:v>0.89280694804743066</c:v>
                </c:pt>
                <c:pt idx="46">
                  <c:v>0.88066242182566623</c:v>
                </c:pt>
                <c:pt idx="47">
                  <c:v>0.87074215192370363</c:v>
                </c:pt>
                <c:pt idx="48">
                  <c:v>0.86500591194105658</c:v>
                </c:pt>
                <c:pt idx="49">
                  <c:v>0.86239143521427186</c:v>
                </c:pt>
                <c:pt idx="50">
                  <c:v>0.86024955875816622</c:v>
                </c:pt>
                <c:pt idx="51">
                  <c:v>0.86157197235960803</c:v>
                </c:pt>
                <c:pt idx="52">
                  <c:v>0.86559557833383061</c:v>
                </c:pt>
                <c:pt idx="53">
                  <c:v>0.87430182919184662</c:v>
                </c:pt>
                <c:pt idx="54">
                  <c:v>0.88560521364744826</c:v>
                </c:pt>
                <c:pt idx="55">
                  <c:v>0.90036855237829727</c:v>
                </c:pt>
                <c:pt idx="56">
                  <c:v>0.91382682063690379</c:v>
                </c:pt>
                <c:pt idx="57">
                  <c:v>0.93325979690464689</c:v>
                </c:pt>
                <c:pt idx="58">
                  <c:v>0.95168687167883426</c:v>
                </c:pt>
                <c:pt idx="59">
                  <c:v>0.9724552688949184</c:v>
                </c:pt>
                <c:pt idx="60">
                  <c:v>0.99387836923827377</c:v>
                </c:pt>
                <c:pt idx="61">
                  <c:v>1.0168493438626609</c:v>
                </c:pt>
                <c:pt idx="62">
                  <c:v>1.0415676387538708</c:v>
                </c:pt>
                <c:pt idx="63">
                  <c:v>1.0680896190818014</c:v>
                </c:pt>
                <c:pt idx="64">
                  <c:v>1.0928686149252087</c:v>
                </c:pt>
                <c:pt idx="65">
                  <c:v>1.1201710360671049</c:v>
                </c:pt>
                <c:pt idx="66">
                  <c:v>1.1471656166657145</c:v>
                </c:pt>
                <c:pt idx="67">
                  <c:v>1.1758771670550485</c:v>
                </c:pt>
                <c:pt idx="68">
                  <c:v>1.2046450826142798</c:v>
                </c:pt>
                <c:pt idx="69">
                  <c:v>1.232515491237451</c:v>
                </c:pt>
                <c:pt idx="70">
                  <c:v>1.2924056521447098</c:v>
                </c:pt>
                <c:pt idx="71">
                  <c:v>1.3518102054343903</c:v>
                </c:pt>
                <c:pt idx="72">
                  <c:v>1.4124591282441161</c:v>
                </c:pt>
                <c:pt idx="73">
                  <c:v>1.4739665359492038</c:v>
                </c:pt>
                <c:pt idx="74">
                  <c:v>1.5334101112795826</c:v>
                </c:pt>
                <c:pt idx="75">
                  <c:v>1.5902435456654764</c:v>
                </c:pt>
                <c:pt idx="76">
                  <c:v>1.649032417868584</c:v>
                </c:pt>
                <c:pt idx="77">
                  <c:v>1.6757148221416074</c:v>
                </c:pt>
                <c:pt idx="78">
                  <c:v>1.7010357907724909</c:v>
                </c:pt>
                <c:pt idx="79">
                  <c:v>1.7235471724730982</c:v>
                </c:pt>
                <c:pt idx="80">
                  <c:v>1.7424208328241659</c:v>
                </c:pt>
                <c:pt idx="81">
                  <c:v>1.7589531707333368</c:v>
                </c:pt>
                <c:pt idx="82">
                  <c:v>1.7738682618446793</c:v>
                </c:pt>
                <c:pt idx="83">
                  <c:v>1.783580414196251</c:v>
                </c:pt>
                <c:pt idx="84">
                  <c:v>1.791879101518085</c:v>
                </c:pt>
                <c:pt idx="85">
                  <c:v>1.7986429219057869</c:v>
                </c:pt>
                <c:pt idx="86">
                  <c:v>1.8015869180873569</c:v>
                </c:pt>
                <c:pt idx="87">
                  <c:v>1.8036767651558649</c:v>
                </c:pt>
                <c:pt idx="88">
                  <c:v>1.7936957943017049</c:v>
                </c:pt>
                <c:pt idx="89">
                  <c:v>1.7836151004546497</c:v>
                </c:pt>
                <c:pt idx="90">
                  <c:v>1.7693547124705784</c:v>
                </c:pt>
                <c:pt idx="91">
                  <c:v>1.7515433187829637</c:v>
                </c:pt>
                <c:pt idx="92">
                  <c:v>1.7306101618394869</c:v>
                </c:pt>
                <c:pt idx="93">
                  <c:v>1.7105571687028709</c:v>
                </c:pt>
                <c:pt idx="94">
                  <c:v>1.6868534468698162</c:v>
                </c:pt>
                <c:pt idx="95">
                  <c:v>1.6706462926331309</c:v>
                </c:pt>
                <c:pt idx="96">
                  <c:v>1.6533768717329924</c:v>
                </c:pt>
                <c:pt idx="97">
                  <c:v>1.6388780157224319</c:v>
                </c:pt>
                <c:pt idx="98">
                  <c:v>1.6198049093855729</c:v>
                </c:pt>
                <c:pt idx="99">
                  <c:v>1.60036759733553</c:v>
                </c:pt>
                <c:pt idx="100">
                  <c:v>1.5782160855658067</c:v>
                </c:pt>
                <c:pt idx="101">
                  <c:v>1.5575647544718174</c:v>
                </c:pt>
                <c:pt idx="102">
                  <c:v>1.5366662837867389</c:v>
                </c:pt>
                <c:pt idx="103">
                  <c:v>1.513261730932371</c:v>
                </c:pt>
                <c:pt idx="104">
                  <c:v>1.4876849511457988</c:v>
                </c:pt>
                <c:pt idx="105">
                  <c:v>1.4640939596525391</c:v>
                </c:pt>
                <c:pt idx="106">
                  <c:v>1.4417690165908235</c:v>
                </c:pt>
                <c:pt idx="107">
                  <c:v>1.4207751586951494</c:v>
                </c:pt>
                <c:pt idx="108">
                  <c:v>1.3983808431166369</c:v>
                </c:pt>
                <c:pt idx="109">
                  <c:v>1.3776904899819491</c:v>
                </c:pt>
                <c:pt idx="110">
                  <c:v>1.3575247665055385</c:v>
                </c:pt>
                <c:pt idx="111">
                  <c:v>1.3348009314722404</c:v>
                </c:pt>
                <c:pt idx="112">
                  <c:v>1.3139328112632607</c:v>
                </c:pt>
                <c:pt idx="113">
                  <c:v>1.2926657990826986</c:v>
                </c:pt>
                <c:pt idx="114">
                  <c:v>1.2705923313943719</c:v>
                </c:pt>
                <c:pt idx="115">
                  <c:v>1.2496938607092933</c:v>
                </c:pt>
                <c:pt idx="116">
                  <c:v>1.2279889345164505</c:v>
                </c:pt>
                <c:pt idx="117">
                  <c:v>1.206769615941186</c:v>
                </c:pt>
                <c:pt idx="118">
                  <c:v>1.1870331349124565</c:v>
                </c:pt>
                <c:pt idx="119">
                  <c:v>1.1710080835323631</c:v>
                </c:pt>
                <c:pt idx="120">
                  <c:v>1.1558285097007324</c:v>
                </c:pt>
                <c:pt idx="121">
                  <c:v>1.1416808520564563</c:v>
                </c:pt>
                <c:pt idx="122">
                  <c:v>1.1271429740051973</c:v>
                </c:pt>
                <c:pt idx="123">
                  <c:v>1.111933049697468</c:v>
                </c:pt>
                <c:pt idx="124">
                  <c:v>1.0996454426598099</c:v>
                </c:pt>
                <c:pt idx="125">
                  <c:v>1.0875832963017418</c:v>
                </c:pt>
                <c:pt idx="126">
                  <c:v>1.0738822242343458</c:v>
                </c:pt>
                <c:pt idx="127">
                  <c:v>1.0613518133878985</c:v>
                </c:pt>
                <c:pt idx="128">
                  <c:v>1.0470263886693303</c:v>
                </c:pt>
                <c:pt idx="129">
                  <c:v>1.0326879566038625</c:v>
                </c:pt>
                <c:pt idx="130">
                  <c:v>1.019728303309734</c:v>
                </c:pt>
                <c:pt idx="131">
                  <c:v>1.0066342407643114</c:v>
                </c:pt>
                <c:pt idx="132">
                  <c:v>0.99704782609943399</c:v>
                </c:pt>
                <c:pt idx="133">
                  <c:v>0.98550597361734293</c:v>
                </c:pt>
                <c:pt idx="134">
                  <c:v>0.97307094998149135</c:v>
                </c:pt>
                <c:pt idx="135">
                  <c:v>0.96190197477718387</c:v>
                </c:pt>
                <c:pt idx="136">
                  <c:v>0.95292256963427979</c:v>
                </c:pt>
                <c:pt idx="137">
                  <c:v>0.94469325482924271</c:v>
                </c:pt>
                <c:pt idx="138">
                  <c:v>0.93478599227417958</c:v>
                </c:pt>
                <c:pt idx="139">
                  <c:v>0.92382079883796309</c:v>
                </c:pt>
                <c:pt idx="140">
                  <c:v>0.91568253546122191</c:v>
                </c:pt>
                <c:pt idx="141">
                  <c:v>0.90886234990362269</c:v>
                </c:pt>
                <c:pt idx="142">
                  <c:v>0.90367241849075153</c:v>
                </c:pt>
                <c:pt idx="143">
                  <c:v>0.8985908816353757</c:v>
                </c:pt>
                <c:pt idx="144">
                  <c:v>0.8951699494008265</c:v>
                </c:pt>
                <c:pt idx="145">
                  <c:v>0.8936914476365917</c:v>
                </c:pt>
                <c:pt idx="146">
                  <c:v>0.89434615076386281</c:v>
                </c:pt>
                <c:pt idx="147">
                  <c:v>0.89542142477421538</c:v>
                </c:pt>
                <c:pt idx="148">
                  <c:v>0.89752427918962263</c:v>
                </c:pt>
                <c:pt idx="149">
                  <c:v>0.90123137305595924</c:v>
                </c:pt>
                <c:pt idx="150">
                  <c:v>0.9047650356303033</c:v>
                </c:pt>
                <c:pt idx="151">
                  <c:v>0.90877563425762653</c:v>
                </c:pt>
                <c:pt idx="152">
                  <c:v>0.91309840921053598</c:v>
                </c:pt>
                <c:pt idx="153">
                  <c:v>0.91653668457428428</c:v>
                </c:pt>
                <c:pt idx="154">
                  <c:v>0.92077274388119745</c:v>
                </c:pt>
                <c:pt idx="155">
                  <c:v>0.92310973054079437</c:v>
                </c:pt>
                <c:pt idx="156">
                  <c:v>0.92520824917390199</c:v>
                </c:pt>
                <c:pt idx="157">
                  <c:v>0.93277852506936809</c:v>
                </c:pt>
                <c:pt idx="158">
                  <c:v>0.94204409184405946</c:v>
                </c:pt>
                <c:pt idx="159">
                  <c:v>0.95316970922536892</c:v>
                </c:pt>
                <c:pt idx="160">
                  <c:v>0.96832326836320071</c:v>
                </c:pt>
                <c:pt idx="161">
                  <c:v>0.98615200518001456</c:v>
                </c:pt>
                <c:pt idx="162">
                  <c:v>1.0056240034884558</c:v>
                </c:pt>
                <c:pt idx="163">
                  <c:v>1.0253344698233866</c:v>
                </c:pt>
                <c:pt idx="164">
                  <c:v>1.0414722515432751</c:v>
                </c:pt>
                <c:pt idx="165">
                  <c:v>1.0563916784369172</c:v>
                </c:pt>
                <c:pt idx="166">
                  <c:v>1.0719658084578305</c:v>
                </c:pt>
                <c:pt idx="167">
                  <c:v>1.0848604250174618</c:v>
                </c:pt>
                <c:pt idx="168">
                  <c:v>1.0956175009032876</c:v>
                </c:pt>
                <c:pt idx="169">
                  <c:v>1.1076449610029571</c:v>
                </c:pt>
                <c:pt idx="170">
                  <c:v>1.1160000134946888</c:v>
                </c:pt>
                <c:pt idx="171">
                  <c:v>1.1281315323695538</c:v>
                </c:pt>
                <c:pt idx="172">
                  <c:v>1.1422011459324333</c:v>
                </c:pt>
                <c:pt idx="173">
                  <c:v>1.1561667007201175</c:v>
                </c:pt>
                <c:pt idx="174">
                  <c:v>1.172230774140909</c:v>
                </c:pt>
                <c:pt idx="175">
                  <c:v>1.1902112633382163</c:v>
                </c:pt>
                <c:pt idx="176">
                  <c:v>1.2102122270872342</c:v>
                </c:pt>
                <c:pt idx="177">
                  <c:v>1.2333956550443121</c:v>
                </c:pt>
                <c:pt idx="178">
                  <c:v>1.2552956914406463</c:v>
                </c:pt>
                <c:pt idx="179">
                  <c:v>1.2769139019874931</c:v>
                </c:pt>
                <c:pt idx="180">
                  <c:v>1.2977603432849738</c:v>
                </c:pt>
                <c:pt idx="181">
                  <c:v>1.3198511541024998</c:v>
                </c:pt>
                <c:pt idx="182">
                  <c:v>1.3425663175711979</c:v>
                </c:pt>
                <c:pt idx="183">
                  <c:v>1.3659752062078656</c:v>
                </c:pt>
                <c:pt idx="184">
                  <c:v>1.3908279103503698</c:v>
                </c:pt>
                <c:pt idx="185">
                  <c:v>1.4158367026556671</c:v>
                </c:pt>
                <c:pt idx="186">
                  <c:v>1.4423716903304971</c:v>
                </c:pt>
                <c:pt idx="187">
                  <c:v>1.4725530709194663</c:v>
                </c:pt>
                <c:pt idx="188">
                  <c:v>1.503965813681581</c:v>
                </c:pt>
                <c:pt idx="189">
                  <c:v>1.5390552998339337</c:v>
                </c:pt>
                <c:pt idx="190">
                  <c:v>1.5761305742795988</c:v>
                </c:pt>
                <c:pt idx="191">
                  <c:v>1.6165704157899154</c:v>
                </c:pt>
                <c:pt idx="192">
                  <c:v>1.6626207595961848</c:v>
                </c:pt>
                <c:pt idx="193">
                  <c:v>1.713028564613762</c:v>
                </c:pt>
                <c:pt idx="194">
                  <c:v>1.7710890253905018</c:v>
                </c:pt>
                <c:pt idx="195">
                  <c:v>1.8307840760942695</c:v>
                </c:pt>
                <c:pt idx="196">
                  <c:v>1.8899675044866597</c:v>
                </c:pt>
                <c:pt idx="197">
                  <c:v>1.9487216904313689</c:v>
                </c:pt>
                <c:pt idx="198">
                  <c:v>2.0062141637268338</c:v>
                </c:pt>
                <c:pt idx="199">
                  <c:v>2.0668414076250601</c:v>
                </c:pt>
                <c:pt idx="200">
                  <c:v>2.1316223309665037</c:v>
                </c:pt>
                <c:pt idx="201">
                  <c:v>2.1921498518718345</c:v>
                </c:pt>
                <c:pt idx="202">
                  <c:v>2.2504617880219633</c:v>
                </c:pt>
                <c:pt idx="203">
                  <c:v>2.3097752898833477</c:v>
                </c:pt>
                <c:pt idx="204">
                  <c:v>2.3694269827641175</c:v>
                </c:pt>
                <c:pt idx="205">
                  <c:v>2.4287404846255018</c:v>
                </c:pt>
                <c:pt idx="206">
                  <c:v>2.4833800131676922</c:v>
                </c:pt>
                <c:pt idx="207">
                  <c:v>2.5314855177840712</c:v>
                </c:pt>
                <c:pt idx="208">
                  <c:v>2.5771152907072592</c:v>
                </c:pt>
                <c:pt idx="209">
                  <c:v>2.6199614913939699</c:v>
                </c:pt>
                <c:pt idx="210">
                  <c:v>2.653221277415803</c:v>
                </c:pt>
                <c:pt idx="211">
                  <c:v>2.6897112212509944</c:v>
                </c:pt>
                <c:pt idx="212">
                  <c:v>2.7307927585416825</c:v>
                </c:pt>
                <c:pt idx="213">
                  <c:v>2.7748876645307381</c:v>
                </c:pt>
                <c:pt idx="214">
                  <c:v>2.8208599642556109</c:v>
                </c:pt>
                <c:pt idx="215">
                  <c:v>2.8654361420799455</c:v>
                </c:pt>
                <c:pt idx="216">
                  <c:v>2.9096220994972968</c:v>
                </c:pt>
                <c:pt idx="217">
                  <c:v>2.9587291698249314</c:v>
                </c:pt>
                <c:pt idx="218">
                  <c:v>2.9996155969121285</c:v>
                </c:pt>
                <c:pt idx="219">
                  <c:v>3.0349262079617714</c:v>
                </c:pt>
                <c:pt idx="220">
                  <c:v>3.0609365659783245</c:v>
                </c:pt>
                <c:pt idx="221">
                  <c:v>3.086283549303007</c:v>
                </c:pt>
                <c:pt idx="222">
                  <c:v>3.1139588477226865</c:v>
                </c:pt>
                <c:pt idx="223">
                  <c:v>3.1422324840997398</c:v>
                </c:pt>
                <c:pt idx="224">
                  <c:v>3.1718545487720338</c:v>
                </c:pt>
                <c:pt idx="225">
                  <c:v>3.2033713503093435</c:v>
                </c:pt>
                <c:pt idx="226">
                  <c:v>3.2371774449009529</c:v>
                </c:pt>
                <c:pt idx="227">
                  <c:v>3.2736023520016468</c:v>
                </c:pt>
                <c:pt idx="228">
                  <c:v>3.3091167448193808</c:v>
                </c:pt>
                <c:pt idx="229">
                  <c:v>3.337615841876024</c:v>
                </c:pt>
                <c:pt idx="230">
                  <c:v>3.3687597661355504</c:v>
                </c:pt>
                <c:pt idx="231">
                  <c:v>3.3941110852425331</c:v>
                </c:pt>
                <c:pt idx="232">
                  <c:v>3.4178191428578875</c:v>
                </c:pt>
                <c:pt idx="233">
                  <c:v>3.4364760140939645</c:v>
                </c:pt>
                <c:pt idx="234">
                  <c:v>3.4572964406976463</c:v>
                </c:pt>
                <c:pt idx="235">
                  <c:v>3.4787455557348008</c:v>
                </c:pt>
                <c:pt idx="236">
                  <c:v>3.5055623692591182</c:v>
                </c:pt>
                <c:pt idx="237">
                  <c:v>3.5302416421096301</c:v>
                </c:pt>
                <c:pt idx="238">
                  <c:v>3.5518902031325754</c:v>
                </c:pt>
                <c:pt idx="239">
                  <c:v>3.5666968996864226</c:v>
                </c:pt>
                <c:pt idx="240">
                  <c:v>3.5888917692791438</c:v>
                </c:pt>
                <c:pt idx="241">
                  <c:v>3.614403512331219</c:v>
                </c:pt>
                <c:pt idx="242">
                  <c:v>3.6444591552334935</c:v>
                </c:pt>
                <c:pt idx="243">
                  <c:v>3.6694115823688929</c:v>
                </c:pt>
                <c:pt idx="244">
                  <c:v>3.6920790522322937</c:v>
                </c:pt>
                <c:pt idx="245">
                  <c:v>3.7185229884788273</c:v>
                </c:pt>
                <c:pt idx="246">
                  <c:v>3.7457083434986287</c:v>
                </c:pt>
                <c:pt idx="247">
                  <c:v>3.7753737659939208</c:v>
                </c:pt>
                <c:pt idx="248">
                  <c:v>3.8055985044058875</c:v>
                </c:pt>
                <c:pt idx="249">
                  <c:v>3.8338764765652407</c:v>
                </c:pt>
                <c:pt idx="250">
                  <c:v>3.8652935551096554</c:v>
                </c:pt>
                <c:pt idx="251">
                  <c:v>3.8956050091676189</c:v>
                </c:pt>
                <c:pt idx="252">
                  <c:v>3.9254091766965047</c:v>
                </c:pt>
                <c:pt idx="253">
                  <c:v>3.9564837284392342</c:v>
                </c:pt>
                <c:pt idx="254">
                  <c:v>3.9723570274388345</c:v>
                </c:pt>
                <c:pt idx="255">
                  <c:v>3.9792379139486309</c:v>
                </c:pt>
                <c:pt idx="256">
                  <c:v>3.9797191857839098</c:v>
                </c:pt>
                <c:pt idx="257">
                  <c:v>3.9707311090764059</c:v>
                </c:pt>
                <c:pt idx="258">
                  <c:v>3.9558897262641604</c:v>
                </c:pt>
                <c:pt idx="259">
                  <c:v>3.9355722504072563</c:v>
                </c:pt>
                <c:pt idx="260">
                  <c:v>3.9154455489715443</c:v>
                </c:pt>
                <c:pt idx="261">
                  <c:v>3.8944777057696687</c:v>
                </c:pt>
                <c:pt idx="262">
                  <c:v>3.8687014799973052</c:v>
                </c:pt>
                <c:pt idx="263">
                  <c:v>3.8361570980549402</c:v>
                </c:pt>
                <c:pt idx="264">
                  <c:v>3.8028105963871108</c:v>
                </c:pt>
                <c:pt idx="265">
                  <c:v>3.763797227253431</c:v>
                </c:pt>
                <c:pt idx="266">
                  <c:v>3.7162293596422287</c:v>
                </c:pt>
                <c:pt idx="267">
                  <c:v>3.6619020074256241</c:v>
                </c:pt>
                <c:pt idx="268">
                  <c:v>3.6022464123407851</c:v>
                </c:pt>
                <c:pt idx="269">
                  <c:v>3.5419278761423043</c:v>
                </c:pt>
                <c:pt idx="270">
                  <c:v>3.4774968504324559</c:v>
                </c:pt>
                <c:pt idx="271">
                  <c:v>3.4113510228230326</c:v>
                </c:pt>
                <c:pt idx="272">
                  <c:v>3.3435116386473038</c:v>
                </c:pt>
                <c:pt idx="273">
                  <c:v>3.2773445657046119</c:v>
                </c:pt>
                <c:pt idx="274">
                  <c:v>3.2077630642008201</c:v>
                </c:pt>
                <c:pt idx="275">
                  <c:v>3.1400602571675353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2-42DB-8BB5-FCEEEBDC8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801599"/>
        <c:axId val="700968399"/>
      </c:lineChart>
      <c:lineChart>
        <c:grouping val="standard"/>
        <c:varyColors val="0"/>
        <c:ser>
          <c:idx val="0"/>
          <c:order val="0"/>
          <c:tx>
            <c:strRef>
              <c:f>d.MEI!$D$1</c:f>
              <c:strCache>
                <c:ptCount val="1"/>
                <c:pt idx="0">
                  <c:v>Texas Mobility and Engagement Index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d.covid!$B$70:$B$345</c:f>
              <c:numCache>
                <c:formatCode>m/d;@</c:formatCode>
                <c:ptCount val="276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</c:numCache>
            </c:numRef>
          </c:cat>
          <c:val>
            <c:numRef>
              <c:f>d.MEI!$I$124:$I$399</c:f>
              <c:numCache>
                <c:formatCode>General</c:formatCode>
                <c:ptCount val="276"/>
                <c:pt idx="0">
                  <c:v>#N/A</c:v>
                </c:pt>
                <c:pt idx="1">
                  <c:v>-81.325975903023206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-73.993467821413404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-70.318076997047697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-61.329655493585797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-61.415788766997203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-51.824057463755402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-49.241901623839702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-47.744309923902598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-54.257793988106698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-57.4778993918368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-57.555339451730099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-55.047718942813901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-55.875589601757397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-56.486565499335498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-53.633373270950699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-50.734293437441401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-47.576020305782599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-47.091859158859599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-45.723123734793802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-50.403613144547698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-43.773423795357097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-45.885976017855903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-36.621844771014999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-42.499702306666897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-41.198508028279299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-39.796534341966399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-43.368284233747602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-36.086886149772099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-33.1287788028949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-33.264259202943201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-48.910128866266597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-35.228612882838803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-32.338729082950302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-34.945305266851598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-49.684872000028598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-60.068710244077899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-43.400422402227697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-43.125642335033298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-38.106107598759003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F2-42DB-8BB5-FCEEEBDC8DD3}"/>
            </c:ext>
          </c:extLst>
        </c:ser>
        <c:ser>
          <c:idx val="1"/>
          <c:order val="1"/>
          <c:tx>
            <c:strRef>
              <c:f>d.MEI!$E$1</c:f>
              <c:strCache>
                <c:ptCount val="1"/>
                <c:pt idx="0">
                  <c:v>U.S. Mobility and Engagement Index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d.covid!$B$70:$B$345</c:f>
              <c:numCache>
                <c:formatCode>m/d;@</c:formatCode>
                <c:ptCount val="276"/>
                <c:pt idx="0">
                  <c:v>43952</c:v>
                </c:pt>
                <c:pt idx="1">
                  <c:v>43953</c:v>
                </c:pt>
                <c:pt idx="2">
                  <c:v>43954</c:v>
                </c:pt>
                <c:pt idx="3">
                  <c:v>43955</c:v>
                </c:pt>
                <c:pt idx="4">
                  <c:v>43956</c:v>
                </c:pt>
                <c:pt idx="5">
                  <c:v>43957</c:v>
                </c:pt>
                <c:pt idx="6">
                  <c:v>43958</c:v>
                </c:pt>
                <c:pt idx="7">
                  <c:v>43959</c:v>
                </c:pt>
                <c:pt idx="8">
                  <c:v>43960</c:v>
                </c:pt>
                <c:pt idx="9">
                  <c:v>43961</c:v>
                </c:pt>
                <c:pt idx="10">
                  <c:v>43962</c:v>
                </c:pt>
                <c:pt idx="11">
                  <c:v>43963</c:v>
                </c:pt>
                <c:pt idx="12">
                  <c:v>43964</c:v>
                </c:pt>
                <c:pt idx="13">
                  <c:v>43965</c:v>
                </c:pt>
                <c:pt idx="14">
                  <c:v>43966</c:v>
                </c:pt>
                <c:pt idx="15">
                  <c:v>43967</c:v>
                </c:pt>
                <c:pt idx="16">
                  <c:v>43968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43974</c:v>
                </c:pt>
                <c:pt idx="23">
                  <c:v>43975</c:v>
                </c:pt>
                <c:pt idx="24">
                  <c:v>43976</c:v>
                </c:pt>
                <c:pt idx="25">
                  <c:v>43977</c:v>
                </c:pt>
                <c:pt idx="26">
                  <c:v>43978</c:v>
                </c:pt>
                <c:pt idx="27">
                  <c:v>43979</c:v>
                </c:pt>
                <c:pt idx="28">
                  <c:v>43980</c:v>
                </c:pt>
                <c:pt idx="29">
                  <c:v>43981</c:v>
                </c:pt>
                <c:pt idx="30">
                  <c:v>43982</c:v>
                </c:pt>
                <c:pt idx="31">
                  <c:v>43983</c:v>
                </c:pt>
                <c:pt idx="32">
                  <c:v>43984</c:v>
                </c:pt>
                <c:pt idx="33">
                  <c:v>43985</c:v>
                </c:pt>
                <c:pt idx="34">
                  <c:v>43986</c:v>
                </c:pt>
                <c:pt idx="35">
                  <c:v>43987</c:v>
                </c:pt>
                <c:pt idx="36">
                  <c:v>43988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43995</c:v>
                </c:pt>
                <c:pt idx="44">
                  <c:v>43996</c:v>
                </c:pt>
                <c:pt idx="45">
                  <c:v>43997</c:v>
                </c:pt>
                <c:pt idx="46">
                  <c:v>43998</c:v>
                </c:pt>
                <c:pt idx="47">
                  <c:v>43999</c:v>
                </c:pt>
                <c:pt idx="48">
                  <c:v>44000</c:v>
                </c:pt>
                <c:pt idx="49">
                  <c:v>44001</c:v>
                </c:pt>
                <c:pt idx="50">
                  <c:v>44002</c:v>
                </c:pt>
                <c:pt idx="51">
                  <c:v>44003</c:v>
                </c:pt>
                <c:pt idx="52">
                  <c:v>44004</c:v>
                </c:pt>
                <c:pt idx="53">
                  <c:v>44005</c:v>
                </c:pt>
                <c:pt idx="54">
                  <c:v>44006</c:v>
                </c:pt>
                <c:pt idx="55">
                  <c:v>44007</c:v>
                </c:pt>
                <c:pt idx="56">
                  <c:v>44008</c:v>
                </c:pt>
                <c:pt idx="57">
                  <c:v>44009</c:v>
                </c:pt>
                <c:pt idx="58">
                  <c:v>44010</c:v>
                </c:pt>
                <c:pt idx="59">
                  <c:v>44011</c:v>
                </c:pt>
                <c:pt idx="60">
                  <c:v>44012</c:v>
                </c:pt>
                <c:pt idx="61">
                  <c:v>44013</c:v>
                </c:pt>
                <c:pt idx="62">
                  <c:v>44014</c:v>
                </c:pt>
                <c:pt idx="63">
                  <c:v>44015</c:v>
                </c:pt>
                <c:pt idx="64">
                  <c:v>44016</c:v>
                </c:pt>
                <c:pt idx="65">
                  <c:v>44017</c:v>
                </c:pt>
                <c:pt idx="66">
                  <c:v>44018</c:v>
                </c:pt>
                <c:pt idx="67">
                  <c:v>44019</c:v>
                </c:pt>
                <c:pt idx="68">
                  <c:v>44020</c:v>
                </c:pt>
                <c:pt idx="69">
                  <c:v>44021</c:v>
                </c:pt>
                <c:pt idx="70">
                  <c:v>44022</c:v>
                </c:pt>
                <c:pt idx="71">
                  <c:v>44023</c:v>
                </c:pt>
                <c:pt idx="72">
                  <c:v>44024</c:v>
                </c:pt>
                <c:pt idx="73">
                  <c:v>44025</c:v>
                </c:pt>
                <c:pt idx="74">
                  <c:v>44026</c:v>
                </c:pt>
                <c:pt idx="75">
                  <c:v>44027</c:v>
                </c:pt>
                <c:pt idx="76">
                  <c:v>44028</c:v>
                </c:pt>
                <c:pt idx="77">
                  <c:v>44029</c:v>
                </c:pt>
                <c:pt idx="78">
                  <c:v>44030</c:v>
                </c:pt>
                <c:pt idx="79">
                  <c:v>44031</c:v>
                </c:pt>
                <c:pt idx="80">
                  <c:v>44032</c:v>
                </c:pt>
                <c:pt idx="81">
                  <c:v>44033</c:v>
                </c:pt>
                <c:pt idx="82">
                  <c:v>44034</c:v>
                </c:pt>
                <c:pt idx="83">
                  <c:v>44035</c:v>
                </c:pt>
                <c:pt idx="84">
                  <c:v>44036</c:v>
                </c:pt>
                <c:pt idx="85">
                  <c:v>44037</c:v>
                </c:pt>
                <c:pt idx="86">
                  <c:v>44038</c:v>
                </c:pt>
                <c:pt idx="87">
                  <c:v>44039</c:v>
                </c:pt>
                <c:pt idx="88">
                  <c:v>44040</c:v>
                </c:pt>
                <c:pt idx="89">
                  <c:v>44041</c:v>
                </c:pt>
                <c:pt idx="90">
                  <c:v>44042</c:v>
                </c:pt>
                <c:pt idx="91">
                  <c:v>44043</c:v>
                </c:pt>
                <c:pt idx="92">
                  <c:v>44044</c:v>
                </c:pt>
                <c:pt idx="93">
                  <c:v>44045</c:v>
                </c:pt>
                <c:pt idx="94">
                  <c:v>44046</c:v>
                </c:pt>
                <c:pt idx="95">
                  <c:v>44047</c:v>
                </c:pt>
                <c:pt idx="96">
                  <c:v>44048</c:v>
                </c:pt>
                <c:pt idx="97">
                  <c:v>44049</c:v>
                </c:pt>
                <c:pt idx="98">
                  <c:v>44050</c:v>
                </c:pt>
                <c:pt idx="99">
                  <c:v>44051</c:v>
                </c:pt>
                <c:pt idx="100">
                  <c:v>44052</c:v>
                </c:pt>
                <c:pt idx="101">
                  <c:v>44053</c:v>
                </c:pt>
                <c:pt idx="102">
                  <c:v>44054</c:v>
                </c:pt>
                <c:pt idx="103">
                  <c:v>44055</c:v>
                </c:pt>
                <c:pt idx="104">
                  <c:v>44056</c:v>
                </c:pt>
                <c:pt idx="105">
                  <c:v>44057</c:v>
                </c:pt>
                <c:pt idx="106">
                  <c:v>44058</c:v>
                </c:pt>
                <c:pt idx="107">
                  <c:v>44059</c:v>
                </c:pt>
                <c:pt idx="108">
                  <c:v>44060</c:v>
                </c:pt>
                <c:pt idx="109">
                  <c:v>44061</c:v>
                </c:pt>
                <c:pt idx="110">
                  <c:v>44062</c:v>
                </c:pt>
                <c:pt idx="111">
                  <c:v>44063</c:v>
                </c:pt>
                <c:pt idx="112">
                  <c:v>44064</c:v>
                </c:pt>
                <c:pt idx="113">
                  <c:v>44065</c:v>
                </c:pt>
                <c:pt idx="114">
                  <c:v>44066</c:v>
                </c:pt>
                <c:pt idx="115">
                  <c:v>44067</c:v>
                </c:pt>
                <c:pt idx="116">
                  <c:v>44068</c:v>
                </c:pt>
                <c:pt idx="117">
                  <c:v>44069</c:v>
                </c:pt>
                <c:pt idx="118">
                  <c:v>44070</c:v>
                </c:pt>
                <c:pt idx="119">
                  <c:v>44071</c:v>
                </c:pt>
                <c:pt idx="120">
                  <c:v>44072</c:v>
                </c:pt>
                <c:pt idx="121">
                  <c:v>44073</c:v>
                </c:pt>
                <c:pt idx="122">
                  <c:v>44074</c:v>
                </c:pt>
                <c:pt idx="123">
                  <c:v>44075</c:v>
                </c:pt>
                <c:pt idx="124">
                  <c:v>44076</c:v>
                </c:pt>
                <c:pt idx="125">
                  <c:v>44077</c:v>
                </c:pt>
                <c:pt idx="126">
                  <c:v>44078</c:v>
                </c:pt>
                <c:pt idx="127">
                  <c:v>44079</c:v>
                </c:pt>
                <c:pt idx="128">
                  <c:v>44080</c:v>
                </c:pt>
                <c:pt idx="129">
                  <c:v>44081</c:v>
                </c:pt>
                <c:pt idx="130">
                  <c:v>44082</c:v>
                </c:pt>
                <c:pt idx="131">
                  <c:v>44083</c:v>
                </c:pt>
                <c:pt idx="132">
                  <c:v>44084</c:v>
                </c:pt>
                <c:pt idx="133">
                  <c:v>44085</c:v>
                </c:pt>
                <c:pt idx="134">
                  <c:v>44086</c:v>
                </c:pt>
                <c:pt idx="135">
                  <c:v>44087</c:v>
                </c:pt>
                <c:pt idx="136">
                  <c:v>44088</c:v>
                </c:pt>
                <c:pt idx="137">
                  <c:v>44089</c:v>
                </c:pt>
                <c:pt idx="138">
                  <c:v>44090</c:v>
                </c:pt>
                <c:pt idx="139">
                  <c:v>44091</c:v>
                </c:pt>
                <c:pt idx="140">
                  <c:v>44092</c:v>
                </c:pt>
                <c:pt idx="141">
                  <c:v>44093</c:v>
                </c:pt>
                <c:pt idx="142">
                  <c:v>44094</c:v>
                </c:pt>
                <c:pt idx="143">
                  <c:v>44095</c:v>
                </c:pt>
                <c:pt idx="144">
                  <c:v>44096</c:v>
                </c:pt>
                <c:pt idx="145">
                  <c:v>44097</c:v>
                </c:pt>
                <c:pt idx="146">
                  <c:v>44098</c:v>
                </c:pt>
                <c:pt idx="147">
                  <c:v>44099</c:v>
                </c:pt>
                <c:pt idx="148">
                  <c:v>44100</c:v>
                </c:pt>
                <c:pt idx="149">
                  <c:v>44101</c:v>
                </c:pt>
                <c:pt idx="150">
                  <c:v>44102</c:v>
                </c:pt>
                <c:pt idx="151">
                  <c:v>44103</c:v>
                </c:pt>
                <c:pt idx="152">
                  <c:v>44104</c:v>
                </c:pt>
                <c:pt idx="153">
                  <c:v>44105</c:v>
                </c:pt>
                <c:pt idx="154">
                  <c:v>44106</c:v>
                </c:pt>
                <c:pt idx="155">
                  <c:v>44107</c:v>
                </c:pt>
                <c:pt idx="156">
                  <c:v>44108</c:v>
                </c:pt>
                <c:pt idx="157">
                  <c:v>44109</c:v>
                </c:pt>
                <c:pt idx="158">
                  <c:v>44110</c:v>
                </c:pt>
                <c:pt idx="159">
                  <c:v>44111</c:v>
                </c:pt>
                <c:pt idx="160">
                  <c:v>44112</c:v>
                </c:pt>
                <c:pt idx="161">
                  <c:v>44113</c:v>
                </c:pt>
                <c:pt idx="162">
                  <c:v>44114</c:v>
                </c:pt>
                <c:pt idx="163">
                  <c:v>44115</c:v>
                </c:pt>
                <c:pt idx="164">
                  <c:v>44116</c:v>
                </c:pt>
                <c:pt idx="165">
                  <c:v>44117</c:v>
                </c:pt>
                <c:pt idx="166">
                  <c:v>44118</c:v>
                </c:pt>
                <c:pt idx="167">
                  <c:v>44119</c:v>
                </c:pt>
                <c:pt idx="168">
                  <c:v>44120</c:v>
                </c:pt>
                <c:pt idx="169">
                  <c:v>44121</c:v>
                </c:pt>
                <c:pt idx="170">
                  <c:v>44122</c:v>
                </c:pt>
                <c:pt idx="171">
                  <c:v>44123</c:v>
                </c:pt>
                <c:pt idx="172">
                  <c:v>44124</c:v>
                </c:pt>
                <c:pt idx="173">
                  <c:v>44125</c:v>
                </c:pt>
                <c:pt idx="174">
                  <c:v>44126</c:v>
                </c:pt>
                <c:pt idx="175">
                  <c:v>44127</c:v>
                </c:pt>
                <c:pt idx="176">
                  <c:v>44128</c:v>
                </c:pt>
                <c:pt idx="177">
                  <c:v>44129</c:v>
                </c:pt>
                <c:pt idx="178">
                  <c:v>44130</c:v>
                </c:pt>
                <c:pt idx="179">
                  <c:v>44131</c:v>
                </c:pt>
                <c:pt idx="180">
                  <c:v>44132</c:v>
                </c:pt>
                <c:pt idx="181">
                  <c:v>44133</c:v>
                </c:pt>
                <c:pt idx="182">
                  <c:v>44134</c:v>
                </c:pt>
                <c:pt idx="183">
                  <c:v>44135</c:v>
                </c:pt>
                <c:pt idx="184">
                  <c:v>44136</c:v>
                </c:pt>
                <c:pt idx="185">
                  <c:v>44137</c:v>
                </c:pt>
                <c:pt idx="186">
                  <c:v>44138</c:v>
                </c:pt>
                <c:pt idx="187">
                  <c:v>44139</c:v>
                </c:pt>
                <c:pt idx="188">
                  <c:v>44140</c:v>
                </c:pt>
                <c:pt idx="189">
                  <c:v>44141</c:v>
                </c:pt>
                <c:pt idx="190">
                  <c:v>44142</c:v>
                </c:pt>
                <c:pt idx="191">
                  <c:v>44143</c:v>
                </c:pt>
                <c:pt idx="192">
                  <c:v>44144</c:v>
                </c:pt>
                <c:pt idx="193">
                  <c:v>44145</c:v>
                </c:pt>
                <c:pt idx="194">
                  <c:v>44146</c:v>
                </c:pt>
                <c:pt idx="195">
                  <c:v>44147</c:v>
                </c:pt>
                <c:pt idx="196">
                  <c:v>44148</c:v>
                </c:pt>
                <c:pt idx="197">
                  <c:v>44149</c:v>
                </c:pt>
                <c:pt idx="198">
                  <c:v>44150</c:v>
                </c:pt>
                <c:pt idx="199">
                  <c:v>44151</c:v>
                </c:pt>
                <c:pt idx="200">
                  <c:v>44152</c:v>
                </c:pt>
                <c:pt idx="201">
                  <c:v>44153</c:v>
                </c:pt>
                <c:pt idx="202">
                  <c:v>44154</c:v>
                </c:pt>
                <c:pt idx="203">
                  <c:v>44155</c:v>
                </c:pt>
                <c:pt idx="204">
                  <c:v>44156</c:v>
                </c:pt>
                <c:pt idx="205">
                  <c:v>44157</c:v>
                </c:pt>
                <c:pt idx="206">
                  <c:v>44158</c:v>
                </c:pt>
                <c:pt idx="207">
                  <c:v>44159</c:v>
                </c:pt>
                <c:pt idx="208">
                  <c:v>44160</c:v>
                </c:pt>
                <c:pt idx="209">
                  <c:v>44161</c:v>
                </c:pt>
                <c:pt idx="210">
                  <c:v>44162</c:v>
                </c:pt>
                <c:pt idx="211">
                  <c:v>44163</c:v>
                </c:pt>
                <c:pt idx="212">
                  <c:v>44164</c:v>
                </c:pt>
                <c:pt idx="213">
                  <c:v>44165</c:v>
                </c:pt>
                <c:pt idx="214">
                  <c:v>44166</c:v>
                </c:pt>
                <c:pt idx="215">
                  <c:v>44167</c:v>
                </c:pt>
                <c:pt idx="216">
                  <c:v>44168</c:v>
                </c:pt>
                <c:pt idx="217">
                  <c:v>44169</c:v>
                </c:pt>
                <c:pt idx="218">
                  <c:v>44170</c:v>
                </c:pt>
                <c:pt idx="219">
                  <c:v>44171</c:v>
                </c:pt>
                <c:pt idx="220">
                  <c:v>44172</c:v>
                </c:pt>
                <c:pt idx="221">
                  <c:v>44173</c:v>
                </c:pt>
                <c:pt idx="222">
                  <c:v>44174</c:v>
                </c:pt>
                <c:pt idx="223">
                  <c:v>44175</c:v>
                </c:pt>
                <c:pt idx="224">
                  <c:v>44176</c:v>
                </c:pt>
                <c:pt idx="225">
                  <c:v>44177</c:v>
                </c:pt>
                <c:pt idx="226">
                  <c:v>44178</c:v>
                </c:pt>
                <c:pt idx="227">
                  <c:v>44179</c:v>
                </c:pt>
                <c:pt idx="228">
                  <c:v>44180</c:v>
                </c:pt>
                <c:pt idx="229">
                  <c:v>44181</c:v>
                </c:pt>
                <c:pt idx="230">
                  <c:v>44182</c:v>
                </c:pt>
                <c:pt idx="231">
                  <c:v>44183</c:v>
                </c:pt>
                <c:pt idx="232">
                  <c:v>44184</c:v>
                </c:pt>
                <c:pt idx="233">
                  <c:v>44185</c:v>
                </c:pt>
                <c:pt idx="234">
                  <c:v>44186</c:v>
                </c:pt>
                <c:pt idx="235">
                  <c:v>44187</c:v>
                </c:pt>
                <c:pt idx="236">
                  <c:v>44188</c:v>
                </c:pt>
                <c:pt idx="237">
                  <c:v>44189</c:v>
                </c:pt>
                <c:pt idx="238">
                  <c:v>44190</c:v>
                </c:pt>
                <c:pt idx="239">
                  <c:v>44191</c:v>
                </c:pt>
                <c:pt idx="240">
                  <c:v>44192</c:v>
                </c:pt>
                <c:pt idx="241">
                  <c:v>44193</c:v>
                </c:pt>
                <c:pt idx="242">
                  <c:v>44194</c:v>
                </c:pt>
                <c:pt idx="243">
                  <c:v>44195</c:v>
                </c:pt>
                <c:pt idx="244">
                  <c:v>44196</c:v>
                </c:pt>
                <c:pt idx="245">
                  <c:v>44197</c:v>
                </c:pt>
                <c:pt idx="246">
                  <c:v>44198</c:v>
                </c:pt>
                <c:pt idx="247">
                  <c:v>44199</c:v>
                </c:pt>
                <c:pt idx="248">
                  <c:v>44200</c:v>
                </c:pt>
                <c:pt idx="249">
                  <c:v>44201</c:v>
                </c:pt>
                <c:pt idx="250">
                  <c:v>44202</c:v>
                </c:pt>
                <c:pt idx="251">
                  <c:v>44203</c:v>
                </c:pt>
                <c:pt idx="252">
                  <c:v>44204</c:v>
                </c:pt>
                <c:pt idx="253">
                  <c:v>44205</c:v>
                </c:pt>
                <c:pt idx="254">
                  <c:v>44206</c:v>
                </c:pt>
                <c:pt idx="255">
                  <c:v>44207</c:v>
                </c:pt>
                <c:pt idx="256">
                  <c:v>44208</c:v>
                </c:pt>
                <c:pt idx="257">
                  <c:v>44209</c:v>
                </c:pt>
                <c:pt idx="258">
                  <c:v>44210</c:v>
                </c:pt>
                <c:pt idx="259">
                  <c:v>44211</c:v>
                </c:pt>
                <c:pt idx="260">
                  <c:v>44212</c:v>
                </c:pt>
                <c:pt idx="261">
                  <c:v>44213</c:v>
                </c:pt>
                <c:pt idx="262">
                  <c:v>44214</c:v>
                </c:pt>
                <c:pt idx="263">
                  <c:v>44215</c:v>
                </c:pt>
                <c:pt idx="264">
                  <c:v>44216</c:v>
                </c:pt>
                <c:pt idx="265">
                  <c:v>44217</c:v>
                </c:pt>
                <c:pt idx="266">
                  <c:v>44218</c:v>
                </c:pt>
                <c:pt idx="267">
                  <c:v>44219</c:v>
                </c:pt>
                <c:pt idx="268">
                  <c:v>44220</c:v>
                </c:pt>
                <c:pt idx="269">
                  <c:v>44221</c:v>
                </c:pt>
                <c:pt idx="270">
                  <c:v>44222</c:v>
                </c:pt>
                <c:pt idx="271">
                  <c:v>44223</c:v>
                </c:pt>
                <c:pt idx="272">
                  <c:v>44224</c:v>
                </c:pt>
                <c:pt idx="273">
                  <c:v>44225</c:v>
                </c:pt>
                <c:pt idx="274">
                  <c:v>44226</c:v>
                </c:pt>
                <c:pt idx="275">
                  <c:v>44227</c:v>
                </c:pt>
              </c:numCache>
            </c:numRef>
          </c:cat>
          <c:val>
            <c:numRef>
              <c:f>d.MEI!$J$124:$J$399</c:f>
              <c:numCache>
                <c:formatCode>General</c:formatCode>
                <c:ptCount val="276"/>
                <c:pt idx="0">
                  <c:v>#N/A</c:v>
                </c:pt>
                <c:pt idx="1">
                  <c:v>-80.118699364477493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-74.822694717777793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-68.334696005525004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-62.616878242479203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-58.209978758217403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-50.804384339384598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-46.436157989785599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-42.348460397203802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-41.054386380360199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-42.601934453259098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-42.7471194688748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-41.116504569578801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-41.913116492684303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-44.417959314432402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-46.233668955636297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-43.318837802543896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-39.392299856917298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-37.6131043557331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-36.027060531171401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-43.948054676504299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-39.927951223340898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-36.574667631664099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-34.593260662805299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-40.202555331877001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-39.501345627883403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-39.213466035090299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-42.651999096533501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-41.4842998217838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-41.645478783361703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-41.9958649010239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-51.728894457391696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-43.908791287385299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-42.478311069936403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-45.602156908092702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-55.795339965086697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-60.80597547651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-50.248070575526903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-47.328161630939398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-45.940870983845201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F2-42DB-8BB5-FCEEEBDC8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0287008"/>
        <c:axId val="1726887536"/>
      </c:lineChart>
      <c:dateAx>
        <c:axId val="698801599"/>
        <c:scaling>
          <c:orientation val="minMax"/>
        </c:scaling>
        <c:delete val="0"/>
        <c:axPos val="b"/>
        <c:numFmt formatCode="[$-409]\ \ \ \ \ \ \ \ \ \ \ \ \ \ \ mmm;@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1E1E2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0968399"/>
        <c:crosses val="autoZero"/>
        <c:auto val="1"/>
        <c:lblOffset val="100"/>
        <c:baseTimeUnit val="days"/>
        <c:majorUnit val="1"/>
        <c:majorTimeUnit val="months"/>
      </c:dateAx>
      <c:valAx>
        <c:axId val="700968399"/>
        <c:scaling>
          <c:orientation val="minMax"/>
          <c:max val="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1E1E2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8801599"/>
        <c:crosses val="autoZero"/>
        <c:crossBetween val="between"/>
        <c:majorUnit val="1"/>
      </c:valAx>
      <c:valAx>
        <c:axId val="17268875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1E1E2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0287008"/>
        <c:crosses val="max"/>
        <c:crossBetween val="between"/>
      </c:valAx>
      <c:dateAx>
        <c:axId val="1780287008"/>
        <c:scaling>
          <c:orientation val="minMax"/>
        </c:scaling>
        <c:delete val="1"/>
        <c:axPos val="b"/>
        <c:numFmt formatCode="m/d;@" sourceLinked="1"/>
        <c:majorTickMark val="out"/>
        <c:minorTickMark val="none"/>
        <c:tickLblPos val="nextTo"/>
        <c:crossAx val="17268875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8908307846609782E-2"/>
          <c:y val="0.13641206184699778"/>
          <c:w val="0.33662581760370608"/>
          <c:h val="0.15817065688566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38321432187362E-2"/>
          <c:y val="0.25024578846412682"/>
          <c:w val="0.34969928022820462"/>
          <c:h val="0.48134542229612431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EC-4B2F-AB43-05177313EA08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EC-4B2F-AB43-05177313EA08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EC-4B2F-AB43-05177313EA08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EC-4B2F-AB43-05177313EA08}"/>
              </c:ext>
            </c:extLst>
          </c:dPt>
          <c:dLbls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2EC-4B2F-AB43-05177313EA0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1E1E2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'd.sq 1a'!$E$13:$E$16</c:f>
              <c:strCache>
                <c:ptCount val="4"/>
                <c:pt idx="0">
                  <c:v>Less than 6 months</c:v>
                </c:pt>
                <c:pt idx="1">
                  <c:v>6-12 months</c:v>
                </c:pt>
                <c:pt idx="2">
                  <c:v>More than a year</c:v>
                </c:pt>
                <c:pt idx="3">
                  <c:v>Never</c:v>
                </c:pt>
              </c:strCache>
            </c:strRef>
          </c:cat>
          <c:val>
            <c:numRef>
              <c:f>'d.sq 1a'!$F$13:$F$16</c:f>
              <c:numCache>
                <c:formatCode>General</c:formatCode>
                <c:ptCount val="4"/>
                <c:pt idx="0">
                  <c:v>0.30454545454545456</c:v>
                </c:pt>
                <c:pt idx="1">
                  <c:v>0.33181818181818179</c:v>
                </c:pt>
                <c:pt idx="2">
                  <c:v>0.32272727272727275</c:v>
                </c:pt>
                <c:pt idx="3">
                  <c:v>4.0909090909090909E-2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EC-4B2F-AB43-05177313E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751197262634454"/>
          <c:y val="0.19576918083595252"/>
          <c:w val="0.19253915729658022"/>
          <c:h val="0.185012171435209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15068606625761"/>
          <c:y val="0.1308153000016527"/>
          <c:w val="0.71792316294591352"/>
          <c:h val="0.67745897190914117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D5-4818-81DE-878A2F87F683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D5-4818-81DE-878A2F87F683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D5-4818-81DE-878A2F87F683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D5-4818-81DE-878A2F87F68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AA134C6-012F-4893-A5F3-1EF642DC8A0A}" type="VALUE">
                      <a:rPr lang="en-US" sz="1200">
                        <a:solidFill>
                          <a:srgbClr val="1E1E2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1D5-4818-81DE-878A2F87F68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1C95CA0-037B-4B23-A258-F0862BD97CCD}" type="VALUE">
                      <a:rPr lang="en-US" sz="1200">
                        <a:solidFill>
                          <a:srgbClr val="1E1E2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1D5-4818-81DE-878A2F87F683}"/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1D5-4818-81DE-878A2F87F68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016F50C-BAE5-454E-9AA2-1FA4FF677363}" type="VALUE">
                      <a:rPr lang="en-US" sz="1200">
                        <a:solidFill>
                          <a:srgbClr val="1E1E2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1D5-4818-81DE-878A2F87F68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'[4]d.sq 1a'!$H$13:$H$16</c:f>
              <c:strCache>
                <c:ptCount val="4"/>
                <c:pt idx="0">
                  <c:v>&lt;6 months</c:v>
                </c:pt>
                <c:pt idx="1">
                  <c:v>6-12 months</c:v>
                </c:pt>
                <c:pt idx="2">
                  <c:v>&gt; 12 months</c:v>
                </c:pt>
                <c:pt idx="3">
                  <c:v>Never</c:v>
                </c:pt>
              </c:strCache>
            </c:strRef>
          </c:cat>
          <c:val>
            <c:numRef>
              <c:f>'[4]d.sq 1a'!$I$13:$I$16</c:f>
              <c:numCache>
                <c:formatCode>General</c:formatCode>
                <c:ptCount val="4"/>
                <c:pt idx="0">
                  <c:v>0.27272727272727271</c:v>
                </c:pt>
                <c:pt idx="1">
                  <c:v>0.25</c:v>
                </c:pt>
                <c:pt idx="2">
                  <c:v>0.28409090909090912</c:v>
                </c:pt>
                <c:pt idx="3">
                  <c:v>0.19318181818181818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D5-4818-81DE-878A2F87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0E36691-1629-45C2-8516-F5E7EA0CC1B9}">
  <sheetPr>
    <tabColor theme="7"/>
  </sheetPr>
  <sheetViews>
    <sheetView zoomScale="125"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E434238-9DA0-47EC-B299-5FCDC3858C81}">
  <sheetPr>
    <tabColor theme="7"/>
  </sheetPr>
  <sheetViews>
    <sheetView tabSelected="1" zoomScale="125"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904A14-FFE8-4FA7-9A30-630A618204CD}">
  <sheetPr>
    <tabColor theme="7"/>
  </sheetPr>
  <sheetViews>
    <sheetView zoomScale="125"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1870" cy="55990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7507A3-9B99-42D2-9DC1-0D6DC7F6E3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0.0942</cdr:y>
    </cdr:from>
    <cdr:to>
      <cdr:x>0.28156</cdr:x>
      <cdr:y>0.14272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9BA6EFF-B72C-48F6-9E1E-04B443E4F296}"/>
            </a:ext>
          </a:extLst>
        </cdr:cNvPr>
        <cdr:cNvSpPr txBox="1"/>
      </cdr:nvSpPr>
      <cdr:spPr>
        <a:xfrm xmlns:a="http://schemas.openxmlformats.org/drawingml/2006/main">
          <a:off x="0" y="527380"/>
          <a:ext cx="2671623" cy="2716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Diffusion index, seasonally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0.85196</cdr:y>
    </cdr:from>
    <cdr:to>
      <cdr:x>0.99969</cdr:x>
      <cdr:y>0.95321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8C465DD-E917-42EB-BC9F-ACC0B6489F9D}"/>
            </a:ext>
          </a:extLst>
        </cdr:cNvPr>
        <cdr:cNvSpPr txBox="1"/>
      </cdr:nvSpPr>
      <cdr:spPr>
        <a:xfrm xmlns:a="http://schemas.openxmlformats.org/drawingml/2006/main">
          <a:off x="0" y="4769862"/>
          <a:ext cx="9485704" cy="5668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are through January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2021</a:t>
          </a:r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. </a:t>
          </a:r>
        </a:p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SOURCE: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Federal Reserve Bank of Dallas, Texas Business Outlook Surveys.</a:t>
          </a:r>
          <a:endParaRPr lang="en-US" sz="11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0.67748</cdr:x>
      <cdr:y>0.96823</cdr:y>
    </cdr:from>
    <cdr:to>
      <cdr:x>0.99581</cdr:x>
      <cdr:y>1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DE2D126-C9CD-4402-B836-2A8CE86A0C2D}"/>
            </a:ext>
          </a:extLst>
        </cdr:cNvPr>
        <cdr:cNvSpPr txBox="1"/>
      </cdr:nvSpPr>
      <cdr:spPr>
        <a:xfrm xmlns:a="http://schemas.openxmlformats.org/drawingml/2006/main">
          <a:off x="6428408" y="5420787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0.00797</cdr:x>
      <cdr:y>0.00907</cdr:y>
    </cdr:from>
    <cdr:to>
      <cdr:x>0.97878</cdr:x>
      <cdr:y>0.10596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FBDD281A-8528-4B1E-8DAD-438822DF9A7B}"/>
            </a:ext>
          </a:extLst>
        </cdr:cNvPr>
        <cdr:cNvSpPr txBox="1"/>
      </cdr:nvSpPr>
      <cdr:spPr>
        <a:xfrm xmlns:a="http://schemas.openxmlformats.org/drawingml/2006/main">
          <a:off x="75649" y="50800"/>
          <a:ext cx="9211667" cy="54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1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Output Growth Stalls in January, Texas Business Surveys Show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4234160" cy="84048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3AAE2D-5084-4BE4-A8D4-146A3C6E8D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0.87671</cdr:y>
    </cdr:from>
    <cdr:to>
      <cdr:x>0.99641</cdr:x>
      <cdr:y>0.95562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BFC7ACB-0688-46FD-88C6-76C5F747DD3D}"/>
            </a:ext>
          </a:extLst>
        </cdr:cNvPr>
        <cdr:cNvSpPr txBox="1"/>
      </cdr:nvSpPr>
      <cdr:spPr>
        <a:xfrm xmlns:a="http://schemas.openxmlformats.org/drawingml/2006/main">
          <a:off x="0" y="4908395"/>
          <a:ext cx="9454581" cy="441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NOTES: Hospitalization 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data are through Jan. 31. Mobility and Engagement Index d</a:t>
          </a:r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ata are through 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Jan. 23.</a:t>
          </a:r>
        </a:p>
        <a:p xmlns:a="http://schemas.openxmlformats.org/drawingml/2006/main"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SOURCES: Federal Reserve Bank of Dallas; Texas Department of State Health Services,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COVID Tracking Project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11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0.74639</cdr:x>
      <cdr:y>0.09032</cdr:y>
    </cdr:from>
    <cdr:to>
      <cdr:x>1</cdr:x>
      <cdr:y>0.13019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ABD20E6-C89E-4F60-9D11-72040B81E55A}"/>
            </a:ext>
          </a:extLst>
        </cdr:cNvPr>
        <cdr:cNvSpPr txBox="1"/>
      </cdr:nvSpPr>
      <cdr:spPr>
        <a:xfrm xmlns:a="http://schemas.openxmlformats.org/drawingml/2006/main">
          <a:off x="7086601" y="506543"/>
          <a:ext cx="2407919" cy="223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Mobility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and Engagement I</a:t>
          </a:r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ndex</a:t>
          </a:r>
        </a:p>
      </cdr:txBody>
    </cdr:sp>
  </cdr:relSizeAnchor>
  <cdr:relSizeAnchor xmlns:cdr="http://schemas.openxmlformats.org/drawingml/2006/chartDrawing">
    <cdr:from>
      <cdr:x>0.0715</cdr:x>
      <cdr:y>0.15484</cdr:y>
    </cdr:from>
    <cdr:to>
      <cdr:x>0.10628</cdr:x>
      <cdr:y>0.15484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863B55C6-CEC7-47C8-9B47-EA43473BCDD3}"/>
            </a:ext>
          </a:extLst>
        </cdr:cNvPr>
        <cdr:cNvCxnSpPr/>
      </cdr:nvCxnSpPr>
      <cdr:spPr>
        <a:xfrm xmlns:a="http://schemas.openxmlformats.org/drawingml/2006/main" flipH="1" flipV="1">
          <a:off x="678652" y="866934"/>
          <a:ext cx="330127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0.07267</cdr:x>
      <cdr:y>0.19526</cdr:y>
    </cdr:from>
    <cdr:to>
      <cdr:x>0.10744</cdr:x>
      <cdr:y>0.19526</cdr:y>
    </cdr:to>
    <cdr:cxnSp macro="">
      <cdr:nvCxnSpPr>
        <cdr:cNvPr id="8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1FCD742D-4540-4C48-9E12-94042E7F683D}"/>
            </a:ext>
          </a:extLst>
        </cdr:cNvPr>
        <cdr:cNvCxnSpPr/>
      </cdr:nvCxnSpPr>
      <cdr:spPr>
        <a:xfrm xmlns:a="http://schemas.openxmlformats.org/drawingml/2006/main" flipH="1" flipV="1">
          <a:off x="689757" y="1093248"/>
          <a:ext cx="330032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0.07289</cdr:x>
      <cdr:y>0.23438</cdr:y>
    </cdr:from>
    <cdr:to>
      <cdr:x>0.10767</cdr:x>
      <cdr:y>0.23438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39757881-42DB-4052-B5DB-055E6CCC8F12}"/>
            </a:ext>
          </a:extLst>
        </cdr:cNvPr>
        <cdr:cNvCxnSpPr/>
      </cdr:nvCxnSpPr>
      <cdr:spPr>
        <a:xfrm xmlns:a="http://schemas.openxmlformats.org/drawingml/2006/main" flipV="1">
          <a:off x="691845" y="1312282"/>
          <a:ext cx="330128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0.07218</cdr:x>
      <cdr:y>0.2735</cdr:y>
    </cdr:from>
    <cdr:to>
      <cdr:x>0.10695</cdr:x>
      <cdr:y>0.2735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2AB297A4-7F14-4E69-AD12-FBC318C2BE2D}"/>
            </a:ext>
          </a:extLst>
        </cdr:cNvPr>
        <cdr:cNvCxnSpPr/>
      </cdr:nvCxnSpPr>
      <cdr:spPr>
        <a:xfrm xmlns:a="http://schemas.openxmlformats.org/drawingml/2006/main">
          <a:off x="685106" y="1531317"/>
          <a:ext cx="330032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0.00997</cdr:x>
      <cdr:y>0.00888</cdr:y>
    </cdr:from>
    <cdr:to>
      <cdr:x>0.98078</cdr:x>
      <cdr:y>0.10576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785FEC1E-FD77-40D5-99A2-AA8862B82876}"/>
            </a:ext>
          </a:extLst>
        </cdr:cNvPr>
        <cdr:cNvSpPr txBox="1"/>
      </cdr:nvSpPr>
      <cdr:spPr>
        <a:xfrm xmlns:a="http://schemas.openxmlformats.org/drawingml/2006/main">
          <a:off x="94560" y="49695"/>
          <a:ext cx="9211667" cy="54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2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COVID-19 Pandemic Accelerating Faster in Texas than U.S.</a:t>
          </a:r>
        </a:p>
      </cdr:txBody>
    </cdr:sp>
  </cdr:relSizeAnchor>
  <cdr:relSizeAnchor xmlns:cdr="http://schemas.openxmlformats.org/drawingml/2006/chartDrawing">
    <cdr:from>
      <cdr:x>0.01059</cdr:x>
      <cdr:y>0.0934</cdr:y>
    </cdr:from>
    <cdr:to>
      <cdr:x>0.46073</cdr:x>
      <cdr:y>0.13018</cdr:y>
    </cdr:to>
    <cdr:sp macro="" textlink="">
      <cdr:nvSpPr>
        <cdr:cNvPr id="12" name="TextBox 4">
          <a:extLst xmlns:a="http://schemas.openxmlformats.org/drawingml/2006/main">
            <a:ext uri="{FF2B5EF4-FFF2-40B4-BE49-F238E27FC236}">
              <a16:creationId xmlns:a16="http://schemas.microsoft.com/office/drawing/2014/main" id="{4F1386C0-428C-4373-B551-4DDFADA69E39}"/>
            </a:ext>
          </a:extLst>
        </cdr:cNvPr>
        <cdr:cNvSpPr txBox="1"/>
      </cdr:nvSpPr>
      <cdr:spPr>
        <a:xfrm xmlns:a="http://schemas.openxmlformats.org/drawingml/2006/main">
          <a:off x="100519" y="522971"/>
          <a:ext cx="4272670" cy="205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Currently hospitalized</a:t>
          </a:r>
          <a:r>
            <a:rPr lang="en-US" sz="12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per 10,000, 7-day moving avg.</a:t>
          </a:r>
          <a:endParaRPr lang="en-US" sz="12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0.67574</cdr:x>
      <cdr:y>0.96823</cdr:y>
    </cdr:from>
    <cdr:to>
      <cdr:x>0.99407</cdr:x>
      <cdr:y>1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E0D04A33-97E4-4811-A7F4-1C0BA69F53D5}"/>
            </a:ext>
          </a:extLst>
        </cdr:cNvPr>
        <cdr:cNvSpPr txBox="1"/>
      </cdr:nvSpPr>
      <cdr:spPr>
        <a:xfrm xmlns:a="http://schemas.openxmlformats.org/drawingml/2006/main">
          <a:off x="6411843" y="5420787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0.41623</cdr:x>
      <cdr:y>0.12722</cdr:y>
    </cdr:from>
    <cdr:to>
      <cdr:x>0.60035</cdr:x>
      <cdr:y>0.38166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803BC131-4C41-4E55-BED7-8DE95E9DFC67}"/>
            </a:ext>
          </a:extLst>
        </cdr:cNvPr>
        <cdr:cNvSpPr txBox="1"/>
      </cdr:nvSpPr>
      <cdr:spPr>
        <a:xfrm xmlns:a="http://schemas.openxmlformats.org/drawingml/2006/main">
          <a:off x="3950804" y="712303"/>
          <a:ext cx="1747631" cy="1424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945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CCA61F-01BE-4C9B-9ABB-50EBE730C2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0.51222</cdr:x>
      <cdr:y>0.15653</cdr:y>
    </cdr:from>
    <cdr:to>
      <cdr:x>1</cdr:x>
      <cdr:y>0.86804</cdr:y>
    </cdr:to>
    <cdr:graphicFrame macro="">
      <cdr:nvGraphicFramePr>
        <cdr:cNvPr id="2" name="Chart 1">
          <a:extLst xmlns:a="http://schemas.openxmlformats.org/drawingml/2006/main">
            <a:ext uri="{FF2B5EF4-FFF2-40B4-BE49-F238E27FC236}">
              <a16:creationId xmlns:a16="http://schemas.microsoft.com/office/drawing/2014/main" id="{76FC5668-34A3-4252-933E-7E4E29BD8C0B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</cdr:x>
      <cdr:y>0.81805</cdr:y>
    </cdr:from>
    <cdr:to>
      <cdr:x>1</cdr:x>
      <cdr:y>0.94231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A4A7B7BD-F70C-4A84-A9A0-310206A44628}"/>
            </a:ext>
          </a:extLst>
        </cdr:cNvPr>
        <cdr:cNvSpPr txBox="1"/>
      </cdr:nvSpPr>
      <cdr:spPr>
        <a:xfrm xmlns:a="http://schemas.openxmlformats.org/drawingml/2006/main">
          <a:off x="0" y="4580283"/>
          <a:ext cx="9491870" cy="695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NOTES: The</a:t>
          </a:r>
          <a:r>
            <a:rPr lang="en-US" sz="1100" b="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q</a:t>
          </a:r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uestion was only posed to those indicating January revenues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or </a:t>
          </a:r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head count are below normal (60 and 48 percent of all firms, respectively). </a:t>
          </a:r>
          <a:r>
            <a:rPr lang="en-US" sz="1100" b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Data were collected Jan. 12–20. Responses totaled 220 for revenues and 176 for head count. Percentages</a:t>
          </a:r>
          <a:r>
            <a:rPr lang="en-US" sz="1100" b="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do not sum to 100 due to rounding.</a:t>
          </a:r>
          <a:endParaRPr lang="en-US" sz="1100" b="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 b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SOURCE: Federal</a:t>
          </a:r>
          <a:r>
            <a:rPr lang="en-US" sz="1100" b="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Reserve Bank of Dallas, Texas Business Outlook Surveys. </a:t>
          </a:r>
          <a:endParaRPr lang="en-US" sz="1100" b="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0.17709</cdr:x>
      <cdr:y>0.14877</cdr:y>
    </cdr:from>
    <cdr:to>
      <cdr:x>0.31149</cdr:x>
      <cdr:y>0.19405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63D63FD6-5C2D-411B-B07A-9FC0CBA85531}"/>
            </a:ext>
          </a:extLst>
        </cdr:cNvPr>
        <cdr:cNvSpPr txBox="1"/>
      </cdr:nvSpPr>
      <cdr:spPr bwMode="auto">
        <a:xfrm xmlns:a="http://schemas.openxmlformats.org/drawingml/2006/main">
          <a:off x="1680369" y="832913"/>
          <a:ext cx="1275274" cy="253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2004" rIns="0" bIns="32004" rtlCol="0" anchor="b" anchorCtr="0" upright="1"/>
        <a:lstStyle xmlns:a="http://schemas.openxmlformats.org/drawingml/2006/main"/>
        <a:p xmlns:a="http://schemas.openxmlformats.org/drawingml/2006/main">
          <a:pPr algn="ctr" rtl="0"/>
          <a:r>
            <a:rPr lang="en-US" sz="1200" b="0" i="0" strike="noStrike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Revenues</a:t>
          </a:r>
        </a:p>
      </cdr:txBody>
    </cdr:sp>
  </cdr:relSizeAnchor>
  <cdr:relSizeAnchor xmlns:cdr="http://schemas.openxmlformats.org/drawingml/2006/chartDrawing">
    <cdr:from>
      <cdr:x>0.6876</cdr:x>
      <cdr:y>0.1659</cdr:y>
    </cdr:from>
    <cdr:to>
      <cdr:x>0.822</cdr:x>
      <cdr:y>0.19307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98A277FF-2789-4432-BA12-11764A4F2777}"/>
            </a:ext>
          </a:extLst>
        </cdr:cNvPr>
        <cdr:cNvSpPr txBox="1"/>
      </cdr:nvSpPr>
      <cdr:spPr bwMode="auto">
        <a:xfrm xmlns:a="http://schemas.openxmlformats.org/drawingml/2006/main">
          <a:off x="6524356" y="928818"/>
          <a:ext cx="1275273" cy="152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32004" rIns="0" bIns="32004" rtlCol="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en-US" sz="1200" b="0" i="0" strike="noStrike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Head count</a:t>
          </a:r>
        </a:p>
      </cdr:txBody>
    </cdr:sp>
  </cdr:relSizeAnchor>
  <cdr:relSizeAnchor xmlns:cdr="http://schemas.openxmlformats.org/drawingml/2006/chartDrawing">
    <cdr:from>
      <cdr:x>0.00786</cdr:x>
      <cdr:y>0.00907</cdr:y>
    </cdr:from>
    <cdr:to>
      <cdr:x>0.97616</cdr:x>
      <cdr:y>0.10596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63127E80-7C08-4C9A-9D2B-BDD2F5925141}"/>
            </a:ext>
          </a:extLst>
        </cdr:cNvPr>
        <cdr:cNvSpPr txBox="1"/>
      </cdr:nvSpPr>
      <cdr:spPr>
        <a:xfrm xmlns:a="http://schemas.openxmlformats.org/drawingml/2006/main">
          <a:off x="74543" y="50800"/>
          <a:ext cx="9187924" cy="54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Chart 3</a:t>
          </a:r>
          <a:endParaRPr lang="en-US" sz="1400">
            <a:solidFill>
              <a:srgbClr val="1E4C7E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>
            <a:lnSpc>
              <a:spcPts val="1800"/>
            </a:lnSpc>
          </a:pPr>
          <a:r>
            <a:rPr lang="en-US" sz="1400" b="1" i="0" baseline="0">
              <a:solidFill>
                <a:srgbClr val="1E4C7E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When do you expect your firm’s revenues and head count to return to pre-COVID levels?</a:t>
          </a:r>
        </a:p>
      </cdr:txBody>
    </cdr:sp>
  </cdr:relSizeAnchor>
  <cdr:relSizeAnchor xmlns:cdr="http://schemas.openxmlformats.org/drawingml/2006/chartDrawing">
    <cdr:from>
      <cdr:x>0.67574</cdr:x>
      <cdr:y>0.96823</cdr:y>
    </cdr:from>
    <cdr:to>
      <cdr:x>0.99407</cdr:x>
      <cdr:y>1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E7F657C1-CEB3-4BE2-AD04-4E6AEB4CA9A1}"/>
            </a:ext>
          </a:extLst>
        </cdr:cNvPr>
        <cdr:cNvSpPr txBox="1"/>
      </cdr:nvSpPr>
      <cdr:spPr>
        <a:xfrm xmlns:a="http://schemas.openxmlformats.org/drawingml/2006/main">
          <a:off x="6411844" y="5420787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S-T/k1cns01/My%20Documents/Emily/EO_2021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1mdn01\LOCALS~1\Temp\notesE1EF34\SpecialQuestions_06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loe\EO_202101\EO_20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q"/>
      <sheetName val="d.q emp"/>
      <sheetName val="Emp m"/>
      <sheetName val="d.emp m"/>
      <sheetName val="Metro Ind Emp"/>
      <sheetName val="d.metro ind emp"/>
      <sheetName val="TBOS 3-line"/>
      <sheetName val="TBOS 3-line (2)"/>
      <sheetName val="d.tbos 3-line"/>
      <sheetName val="GDP.outlook (3)"/>
      <sheetName val="d.gdp.outlook"/>
      <sheetName val="GDP.uncertainty"/>
      <sheetName val="GDP.uncertainty(2)"/>
      <sheetName val="d.gdp.uncertainty"/>
      <sheetName val="tmos"/>
      <sheetName val="d.tmos"/>
      <sheetName val="pmi"/>
      <sheetName val="d.pmi"/>
      <sheetName val="fvnwo &amp; fship"/>
      <sheetName val="d.fvnwo &amp; fship"/>
      <sheetName val="sys fcapex"/>
      <sheetName val="d.sys capex"/>
      <sheetName val="sys rev"/>
      <sheetName val="d.sys rev"/>
      <sheetName val="sys rev1"/>
      <sheetName val="d.sys rev1"/>
      <sheetName val="exports ind"/>
      <sheetName val="d.exports ind"/>
      <sheetName val="rigcount"/>
      <sheetName val="d.rigcount"/>
      <sheetName val="energy bus"/>
      <sheetName val="d.energy bus"/>
      <sheetName val="MLS"/>
      <sheetName val="d.mls"/>
      <sheetName val="Contract"/>
      <sheetName val="d.contract"/>
      <sheetName val="Population"/>
      <sheetName val="d.population"/>
      <sheetName val="sq"/>
      <sheetName val="d.sq"/>
      <sheetName val="TSA"/>
      <sheetName val="d.TSA"/>
      <sheetName val="d.sq 1a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/>
      <sheetData sheetId="36" refreshError="1"/>
      <sheetData sheetId="37"/>
      <sheetData sheetId="38" refreshError="1"/>
      <sheetData sheetId="39"/>
      <sheetData sheetId="40" refreshError="1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G9" t="str">
            <v>06/02/2009</v>
          </cell>
          <cell r="H9" t="str">
            <v>06/05/2009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4"/>
      <sheetName val="Data1"/>
      <sheetName val="sq 1a (2)"/>
      <sheetName val="TBOS 3-line (2)"/>
      <sheetName val="Chart3 (2)"/>
      <sheetName val="Chart3"/>
      <sheetName val="d.tbos 3-line"/>
      <sheetName val="txwee"/>
      <sheetName val="d.txwee"/>
      <sheetName val="sq 1a"/>
      <sheetName val="d.sq 1a"/>
      <sheetName val="sq 6a"/>
      <sheetName val="d.sq 6a"/>
      <sheetName val="covid (2)"/>
      <sheetName val="d.covid"/>
      <sheetName val="emp income"/>
      <sheetName val="d.emp income"/>
      <sheetName val="ind"/>
      <sheetName val="d.ind"/>
      <sheetName val="tssos rev"/>
      <sheetName val="d.tssos rev"/>
      <sheetName val="tmos"/>
      <sheetName val="d.tmos"/>
      <sheetName val="exports ind"/>
      <sheetName val="d.exports ind"/>
      <sheetName val="bcs"/>
      <sheetName val="d.bcs"/>
      <sheetName val="MLS (2)"/>
      <sheetName val="d.mls (2)"/>
      <sheetName val="energy bus"/>
      <sheetName val="d.energy bus"/>
      <sheetName val="rigcount"/>
      <sheetName val="d.rigcount"/>
      <sheetName val="# BACK OF DECK #"/>
      <sheetName val="claims"/>
      <sheetName val="d.claims"/>
      <sheetName val="outlook"/>
      <sheetName val="outlook1"/>
      <sheetName val="d.gdp.outlook"/>
      <sheetName val="MEI"/>
      <sheetName val="MEI (2)"/>
      <sheetName val="d.MEI"/>
      <sheetName val="Sheet1"/>
      <sheetName val="fcapex"/>
      <sheetName val="d.fcapex"/>
      <sheetName val="MLS"/>
      <sheetName val="d.mls"/>
      <sheetName val="TSA"/>
      <sheetName val="d.TSA"/>
      <sheetName val="ccp"/>
      <sheetName val="d.ccp"/>
      <sheetName val="Emp m"/>
      <sheetName val="d.emp m"/>
      <sheetName val="Metro Ind Emp"/>
      <sheetName val="d.metro ind emp"/>
      <sheetName val="headline"/>
      <sheetName val="d.headline"/>
      <sheetName val="spending"/>
      <sheetName val="d.spending"/>
      <sheetName val="homebase"/>
      <sheetName val="d.homebase"/>
      <sheetName val="constr"/>
      <sheetName val="d.constr"/>
      <sheetName val="sys rev"/>
      <sheetName val="d.sys rev"/>
      <sheetName val="Contract"/>
      <sheetName val="d.contract"/>
      <sheetName val="sq rev"/>
      <sheetName val="d.sq rev"/>
      <sheetName val="sq pies"/>
      <sheetName val="d.sq pies"/>
      <sheetName val="tbos table"/>
      <sheetName val="price table"/>
      <sheetName val="U3U6"/>
      <sheetName val="d.U3U6"/>
      <sheetName val="USTX"/>
      <sheetName val="d.USTX"/>
      <sheetName val="UR race"/>
      <sheetName val="d.UR race"/>
      <sheetName val="c.ccp"/>
      <sheetName val="Population"/>
      <sheetName val="d.population"/>
      <sheetName val="Emp q"/>
      <sheetName val="d.q emp"/>
      <sheetName val="Sheet3"/>
      <sheetName val="Sheet4"/>
      <sheetName val="TBOS 3-line"/>
      <sheetName val="GDP.uncertainty"/>
      <sheetName val="GDP.uncertainty(2)"/>
      <sheetName val="d.gdp.uncertainty"/>
      <sheetName val="pmi"/>
      <sheetName val="d.pmi"/>
      <sheetName val="Chart2"/>
      <sheetName val="Sheet2"/>
      <sheetName val="d.fvnwo &amp; fship"/>
      <sheetName val="sys fcapex"/>
      <sheetName val="d.sys capex"/>
      <sheetName val="sys rev1"/>
      <sheetName val="d.sys rev1"/>
      <sheetName val="c.ind2"/>
      <sheetName val="c.emp income (2)"/>
      <sheetName val="emp income (2)"/>
      <sheetName val="Chart1"/>
      <sheetName val="table for keith"/>
      <sheetName val="covid"/>
      <sheetName val="Chart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>
        <row r="13">
          <cell r="H13" t="str">
            <v>&lt;6 months</v>
          </cell>
          <cell r="I13">
            <v>0.27272727272727271</v>
          </cell>
        </row>
        <row r="14">
          <cell r="H14" t="str">
            <v>6-12 months</v>
          </cell>
          <cell r="I14">
            <v>0.25</v>
          </cell>
        </row>
        <row r="15">
          <cell r="H15" t="str">
            <v>&gt; 12 months</v>
          </cell>
          <cell r="I15">
            <v>0.28409090909090912</v>
          </cell>
        </row>
        <row r="16">
          <cell r="H16" t="str">
            <v>Never</v>
          </cell>
          <cell r="I16">
            <v>0.19318181818181818</v>
          </cell>
        </row>
      </sheetData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/>
      <sheetData sheetId="43" refreshError="1"/>
      <sheetData sheetId="44"/>
      <sheetData sheetId="45" refreshError="1"/>
      <sheetData sheetId="46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/>
      <sheetData sheetId="55" refreshError="1"/>
      <sheetData sheetId="56"/>
      <sheetData sheetId="57" refreshError="1"/>
      <sheetData sheetId="58"/>
      <sheetData sheetId="59" refreshError="1"/>
      <sheetData sheetId="60"/>
      <sheetData sheetId="61" refreshError="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  <sheetData sheetId="70"/>
      <sheetData sheetId="71"/>
      <sheetData sheetId="72"/>
      <sheetData sheetId="73" refreshError="1"/>
      <sheetData sheetId="74"/>
      <sheetData sheetId="75" refreshError="1"/>
      <sheetData sheetId="76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/>
      <sheetData sheetId="85"/>
      <sheetData sheetId="86" refreshError="1"/>
      <sheetData sheetId="87" refreshError="1"/>
      <sheetData sheetId="88" refreshError="1"/>
      <sheetData sheetId="89"/>
      <sheetData sheetId="90" refreshError="1"/>
      <sheetData sheetId="91"/>
      <sheetData sheetId="92" refreshError="1"/>
      <sheetData sheetId="93"/>
      <sheetData sheetId="94"/>
      <sheetData sheetId="95" refreshError="1"/>
      <sheetData sheetId="96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964D2-C70A-4FEB-9E12-7E8EB48C3719}">
  <dimension ref="A1:AB200"/>
  <sheetViews>
    <sheetView topLeftCell="D1" workbookViewId="0">
      <selection activeCell="K171" sqref="K171"/>
    </sheetView>
  </sheetViews>
  <sheetFormatPr defaultRowHeight="14.5" x14ac:dyDescent="0.35"/>
  <sheetData>
    <row r="1" spans="1:25" x14ac:dyDescent="0.35">
      <c r="B1" s="1" t="s">
        <v>12</v>
      </c>
      <c r="C1" s="1" t="s">
        <v>12</v>
      </c>
      <c r="D1" s="1" t="s">
        <v>12</v>
      </c>
      <c r="G1" t="s">
        <v>13</v>
      </c>
      <c r="H1" s="2" t="s">
        <v>14</v>
      </c>
      <c r="I1" s="2" t="s">
        <v>15</v>
      </c>
    </row>
    <row r="2" spans="1:25" x14ac:dyDescent="0.35">
      <c r="A2" s="3" t="s">
        <v>16</v>
      </c>
      <c r="E2" s="2" t="s">
        <v>17</v>
      </c>
      <c r="F2" s="2" t="s">
        <v>18</v>
      </c>
      <c r="G2" t="s">
        <v>19</v>
      </c>
      <c r="H2" t="s">
        <v>20</v>
      </c>
      <c r="I2" t="s">
        <v>21</v>
      </c>
    </row>
    <row r="3" spans="1:25" x14ac:dyDescent="0.35">
      <c r="A3" t="s">
        <v>22</v>
      </c>
      <c r="B3" t="s">
        <v>23</v>
      </c>
      <c r="C3" t="s">
        <v>24</v>
      </c>
      <c r="D3" t="s">
        <v>25</v>
      </c>
      <c r="E3" t="s">
        <v>22</v>
      </c>
      <c r="F3" t="s">
        <v>26</v>
      </c>
      <c r="G3" t="s">
        <v>27</v>
      </c>
      <c r="H3" t="s">
        <v>28</v>
      </c>
      <c r="I3" t="s">
        <v>29</v>
      </c>
    </row>
    <row r="4" spans="1:25" x14ac:dyDescent="0.35">
      <c r="A4" t="s">
        <v>30</v>
      </c>
      <c r="B4" t="s">
        <v>31</v>
      </c>
      <c r="C4" t="s">
        <v>32</v>
      </c>
      <c r="D4" t="s">
        <v>33</v>
      </c>
      <c r="E4" t="s">
        <v>30</v>
      </c>
      <c r="F4" t="s">
        <v>34</v>
      </c>
      <c r="G4" t="s">
        <v>34</v>
      </c>
      <c r="H4" t="s">
        <v>34</v>
      </c>
      <c r="I4" t="s">
        <v>34</v>
      </c>
    </row>
    <row r="5" spans="1:25" x14ac:dyDescent="0.35">
      <c r="E5">
        <v>200801</v>
      </c>
      <c r="G5" s="4">
        <v>13.4</v>
      </c>
      <c r="Y5" t="str">
        <f>IF(RIGHT(E5,1)="7",LEFT(E5,4),"")</f>
        <v/>
      </c>
    </row>
    <row r="6" spans="1:25" x14ac:dyDescent="0.35">
      <c r="E6">
        <v>200802</v>
      </c>
      <c r="G6" s="4">
        <v>5.0999999999999996</v>
      </c>
      <c r="Y6" t="str">
        <f t="shared" ref="Y6:Y69" si="0">IF(RIGHT(E6,1)="7",LEFT(E6,4),"")</f>
        <v/>
      </c>
    </row>
    <row r="7" spans="1:25" x14ac:dyDescent="0.35">
      <c r="E7">
        <v>200803</v>
      </c>
      <c r="G7" s="4">
        <v>1.1000000000000001</v>
      </c>
      <c r="Y7" t="str">
        <f t="shared" si="0"/>
        <v/>
      </c>
    </row>
    <row r="8" spans="1:25" x14ac:dyDescent="0.35">
      <c r="E8">
        <v>200804</v>
      </c>
      <c r="G8" s="4">
        <v>6.3</v>
      </c>
      <c r="Y8" t="str">
        <f t="shared" si="0"/>
        <v/>
      </c>
    </row>
    <row r="9" spans="1:25" x14ac:dyDescent="0.35">
      <c r="E9">
        <v>200805</v>
      </c>
      <c r="G9" s="4">
        <v>-3</v>
      </c>
      <c r="Y9" t="str">
        <f t="shared" si="0"/>
        <v/>
      </c>
    </row>
    <row r="10" spans="1:25" x14ac:dyDescent="0.35">
      <c r="E10">
        <v>200806</v>
      </c>
      <c r="G10" s="4">
        <v>-3.7</v>
      </c>
      <c r="Y10" t="str">
        <f t="shared" si="0"/>
        <v/>
      </c>
    </row>
    <row r="11" spans="1:25" x14ac:dyDescent="0.35">
      <c r="E11">
        <v>200807</v>
      </c>
      <c r="G11" s="4">
        <v>9.4</v>
      </c>
      <c r="Y11" t="str">
        <f t="shared" si="0"/>
        <v>2008</v>
      </c>
    </row>
    <row r="12" spans="1:25" x14ac:dyDescent="0.35">
      <c r="E12">
        <v>200808</v>
      </c>
      <c r="G12" s="4">
        <v>-1.1000000000000001</v>
      </c>
      <c r="Y12" t="str">
        <f t="shared" si="0"/>
        <v/>
      </c>
    </row>
    <row r="13" spans="1:25" x14ac:dyDescent="0.35">
      <c r="E13">
        <v>200809</v>
      </c>
      <c r="G13" s="4">
        <v>-17.600000000000001</v>
      </c>
      <c r="Y13" t="str">
        <f t="shared" si="0"/>
        <v/>
      </c>
    </row>
    <row r="14" spans="1:25" x14ac:dyDescent="0.35">
      <c r="E14">
        <v>200810</v>
      </c>
      <c r="G14" s="4">
        <v>-10.7</v>
      </c>
      <c r="Y14" t="str">
        <f t="shared" si="0"/>
        <v/>
      </c>
    </row>
    <row r="15" spans="1:25" x14ac:dyDescent="0.35">
      <c r="E15">
        <v>200811</v>
      </c>
      <c r="G15" s="4">
        <v>-13.1</v>
      </c>
      <c r="Y15" t="str">
        <f t="shared" si="0"/>
        <v/>
      </c>
    </row>
    <row r="16" spans="1:25" x14ac:dyDescent="0.35">
      <c r="E16">
        <v>200812</v>
      </c>
      <c r="G16" s="4">
        <v>-18.899999999999999</v>
      </c>
      <c r="Y16" t="str">
        <f t="shared" si="0"/>
        <v/>
      </c>
    </row>
    <row r="17" spans="5:25" x14ac:dyDescent="0.35">
      <c r="E17">
        <v>200901</v>
      </c>
      <c r="G17" s="4">
        <v>-20.2</v>
      </c>
      <c r="Y17" t="str">
        <f t="shared" si="0"/>
        <v/>
      </c>
    </row>
    <row r="18" spans="5:25" x14ac:dyDescent="0.35">
      <c r="E18">
        <v>200902</v>
      </c>
      <c r="G18" s="4">
        <v>-37.6</v>
      </c>
      <c r="Y18" t="str">
        <f t="shared" si="0"/>
        <v/>
      </c>
    </row>
    <row r="19" spans="5:25" x14ac:dyDescent="0.35">
      <c r="E19">
        <v>200903</v>
      </c>
      <c r="G19" s="4">
        <v>-34.5</v>
      </c>
      <c r="Y19" t="str">
        <f t="shared" si="0"/>
        <v/>
      </c>
    </row>
    <row r="20" spans="5:25" x14ac:dyDescent="0.35">
      <c r="E20">
        <v>200904</v>
      </c>
      <c r="G20" s="4">
        <v>-15</v>
      </c>
      <c r="Y20" t="str">
        <f t="shared" si="0"/>
        <v/>
      </c>
    </row>
    <row r="21" spans="5:25" x14ac:dyDescent="0.35">
      <c r="E21">
        <v>200905</v>
      </c>
      <c r="G21" s="4">
        <v>-20.6</v>
      </c>
      <c r="Y21" t="str">
        <f t="shared" si="0"/>
        <v/>
      </c>
    </row>
    <row r="22" spans="5:25" x14ac:dyDescent="0.35">
      <c r="E22">
        <v>200906</v>
      </c>
      <c r="G22" s="4">
        <v>-10.7</v>
      </c>
      <c r="Y22" t="str">
        <f t="shared" si="0"/>
        <v/>
      </c>
    </row>
    <row r="23" spans="5:25" x14ac:dyDescent="0.35">
      <c r="E23">
        <v>200907</v>
      </c>
      <c r="G23" s="4">
        <v>-8.1</v>
      </c>
      <c r="Y23" t="str">
        <f t="shared" si="0"/>
        <v>2009</v>
      </c>
    </row>
    <row r="24" spans="5:25" x14ac:dyDescent="0.35">
      <c r="E24">
        <v>200908</v>
      </c>
      <c r="G24" s="4">
        <v>-12.1</v>
      </c>
      <c r="Y24" t="str">
        <f t="shared" si="0"/>
        <v/>
      </c>
    </row>
    <row r="25" spans="5:25" x14ac:dyDescent="0.35">
      <c r="E25">
        <v>200909</v>
      </c>
      <c r="G25" s="4">
        <v>-2.6</v>
      </c>
      <c r="Y25" t="str">
        <f t="shared" si="0"/>
        <v/>
      </c>
    </row>
    <row r="26" spans="5:25" x14ac:dyDescent="0.35">
      <c r="E26">
        <v>200910</v>
      </c>
      <c r="G26" s="4">
        <v>-9</v>
      </c>
      <c r="Y26" t="str">
        <f t="shared" si="0"/>
        <v/>
      </c>
    </row>
    <row r="27" spans="5:25" x14ac:dyDescent="0.35">
      <c r="E27">
        <v>200911</v>
      </c>
      <c r="G27" s="4">
        <v>6.7</v>
      </c>
      <c r="Y27" t="str">
        <f t="shared" si="0"/>
        <v/>
      </c>
    </row>
    <row r="28" spans="5:25" x14ac:dyDescent="0.35">
      <c r="E28">
        <v>200912</v>
      </c>
      <c r="G28" s="4">
        <v>8.8000000000000007</v>
      </c>
      <c r="Y28" t="str">
        <f t="shared" si="0"/>
        <v/>
      </c>
    </row>
    <row r="29" spans="5:25" x14ac:dyDescent="0.35">
      <c r="E29">
        <v>201001</v>
      </c>
      <c r="G29" s="4">
        <v>14.6</v>
      </c>
      <c r="Y29" t="str">
        <f t="shared" si="0"/>
        <v/>
      </c>
    </row>
    <row r="30" spans="5:25" x14ac:dyDescent="0.35">
      <c r="E30">
        <v>201002</v>
      </c>
      <c r="G30" s="4">
        <v>5.7</v>
      </c>
      <c r="Y30" t="str">
        <f t="shared" si="0"/>
        <v/>
      </c>
    </row>
    <row r="31" spans="5:25" x14ac:dyDescent="0.35">
      <c r="E31">
        <v>201003</v>
      </c>
      <c r="G31" s="4">
        <v>12.1</v>
      </c>
      <c r="Y31" t="str">
        <f t="shared" si="0"/>
        <v/>
      </c>
    </row>
    <row r="32" spans="5:25" x14ac:dyDescent="0.35">
      <c r="E32">
        <v>201004</v>
      </c>
      <c r="G32" s="4">
        <v>26</v>
      </c>
      <c r="Y32" t="str">
        <f t="shared" si="0"/>
        <v/>
      </c>
    </row>
    <row r="33" spans="5:25" x14ac:dyDescent="0.35">
      <c r="E33">
        <v>201005</v>
      </c>
      <c r="G33" s="4">
        <v>20.100000000000001</v>
      </c>
      <c r="Y33" t="str">
        <f t="shared" si="0"/>
        <v/>
      </c>
    </row>
    <row r="34" spans="5:25" x14ac:dyDescent="0.35">
      <c r="E34">
        <v>201006</v>
      </c>
      <c r="G34" s="4">
        <v>3.9</v>
      </c>
      <c r="Y34" t="str">
        <f t="shared" si="0"/>
        <v/>
      </c>
    </row>
    <row r="35" spans="5:25" x14ac:dyDescent="0.35">
      <c r="E35">
        <v>201007</v>
      </c>
      <c r="G35" s="4">
        <v>6.4</v>
      </c>
      <c r="Y35" t="str">
        <f t="shared" si="0"/>
        <v>2010</v>
      </c>
    </row>
    <row r="36" spans="5:25" x14ac:dyDescent="0.35">
      <c r="E36">
        <v>201008</v>
      </c>
      <c r="G36" s="4">
        <v>5</v>
      </c>
      <c r="Y36" t="str">
        <f t="shared" si="0"/>
        <v/>
      </c>
    </row>
    <row r="37" spans="5:25" x14ac:dyDescent="0.35">
      <c r="E37">
        <v>201009</v>
      </c>
      <c r="G37" s="4">
        <v>3.7</v>
      </c>
      <c r="Y37" t="str">
        <f t="shared" si="0"/>
        <v/>
      </c>
    </row>
    <row r="38" spans="5:25" x14ac:dyDescent="0.35">
      <c r="E38">
        <v>201010</v>
      </c>
      <c r="G38" s="4">
        <v>5.2</v>
      </c>
      <c r="Y38" t="str">
        <f t="shared" si="0"/>
        <v/>
      </c>
    </row>
    <row r="39" spans="5:25" x14ac:dyDescent="0.35">
      <c r="E39">
        <v>201011</v>
      </c>
      <c r="G39" s="4">
        <v>20</v>
      </c>
      <c r="Y39" t="str">
        <f t="shared" si="0"/>
        <v/>
      </c>
    </row>
    <row r="40" spans="5:25" x14ac:dyDescent="0.35">
      <c r="E40">
        <v>201012</v>
      </c>
      <c r="G40" s="4">
        <v>17.399999999999999</v>
      </c>
      <c r="Y40" t="str">
        <f t="shared" si="0"/>
        <v/>
      </c>
    </row>
    <row r="41" spans="5:25" x14ac:dyDescent="0.35">
      <c r="E41">
        <v>201101</v>
      </c>
      <c r="G41" s="4">
        <v>1.7</v>
      </c>
      <c r="Y41" t="str">
        <f t="shared" si="0"/>
        <v/>
      </c>
    </row>
    <row r="42" spans="5:25" x14ac:dyDescent="0.35">
      <c r="E42">
        <v>201102</v>
      </c>
      <c r="G42" s="4">
        <v>10.6</v>
      </c>
      <c r="Y42" t="str">
        <f t="shared" si="0"/>
        <v/>
      </c>
    </row>
    <row r="43" spans="5:25" x14ac:dyDescent="0.35">
      <c r="E43">
        <v>201103</v>
      </c>
      <c r="G43" s="4">
        <v>24.1</v>
      </c>
      <c r="Y43" t="str">
        <f t="shared" si="0"/>
        <v/>
      </c>
    </row>
    <row r="44" spans="5:25" x14ac:dyDescent="0.35">
      <c r="E44">
        <v>201104</v>
      </c>
      <c r="G44" s="4">
        <v>10.7</v>
      </c>
      <c r="Y44" t="str">
        <f t="shared" si="0"/>
        <v/>
      </c>
    </row>
    <row r="45" spans="5:25" x14ac:dyDescent="0.35">
      <c r="E45">
        <v>201105</v>
      </c>
      <c r="G45" s="4">
        <v>13.1</v>
      </c>
      <c r="Y45" t="str">
        <f t="shared" si="0"/>
        <v/>
      </c>
    </row>
    <row r="46" spans="5:25" x14ac:dyDescent="0.35">
      <c r="E46">
        <v>201106</v>
      </c>
      <c r="G46" s="4">
        <v>5.7</v>
      </c>
      <c r="Y46" t="str">
        <f t="shared" si="0"/>
        <v/>
      </c>
    </row>
    <row r="47" spans="5:25" x14ac:dyDescent="0.35">
      <c r="E47">
        <v>201107</v>
      </c>
      <c r="G47" s="4">
        <v>9.5</v>
      </c>
      <c r="Y47" t="str">
        <f t="shared" si="0"/>
        <v>2011</v>
      </c>
    </row>
    <row r="48" spans="5:25" x14ac:dyDescent="0.35">
      <c r="E48">
        <v>201108</v>
      </c>
      <c r="G48" s="4">
        <v>2</v>
      </c>
      <c r="Y48" t="str">
        <f t="shared" si="0"/>
        <v/>
      </c>
    </row>
    <row r="49" spans="5:25" x14ac:dyDescent="0.35">
      <c r="E49">
        <v>201109</v>
      </c>
      <c r="G49" s="4">
        <v>3.7</v>
      </c>
      <c r="Y49" t="str">
        <f t="shared" si="0"/>
        <v/>
      </c>
    </row>
    <row r="50" spans="5:25" x14ac:dyDescent="0.35">
      <c r="E50">
        <v>201110</v>
      </c>
      <c r="G50" s="4">
        <v>4.3</v>
      </c>
      <c r="Y50" t="str">
        <f t="shared" si="0"/>
        <v/>
      </c>
    </row>
    <row r="51" spans="5:25" x14ac:dyDescent="0.35">
      <c r="E51">
        <v>201111</v>
      </c>
      <c r="G51" s="4">
        <v>-3.1</v>
      </c>
      <c r="Y51" t="str">
        <f t="shared" si="0"/>
        <v/>
      </c>
    </row>
    <row r="52" spans="5:25" x14ac:dyDescent="0.35">
      <c r="E52">
        <v>201112</v>
      </c>
      <c r="G52" s="4">
        <v>0.9</v>
      </c>
      <c r="Y52" t="str">
        <f t="shared" si="0"/>
        <v/>
      </c>
    </row>
    <row r="53" spans="5:25" x14ac:dyDescent="0.35">
      <c r="E53">
        <v>201201</v>
      </c>
      <c r="G53" s="4">
        <v>10.8</v>
      </c>
      <c r="Y53" t="str">
        <f t="shared" si="0"/>
        <v/>
      </c>
    </row>
    <row r="54" spans="5:25" x14ac:dyDescent="0.35">
      <c r="E54">
        <v>201202</v>
      </c>
      <c r="G54" s="4">
        <v>13.2</v>
      </c>
      <c r="Y54" t="str">
        <f t="shared" si="0"/>
        <v/>
      </c>
    </row>
    <row r="55" spans="5:25" x14ac:dyDescent="0.35">
      <c r="E55">
        <v>201203</v>
      </c>
      <c r="G55" s="4">
        <v>11.4</v>
      </c>
      <c r="Y55" t="str">
        <f t="shared" si="0"/>
        <v/>
      </c>
    </row>
    <row r="56" spans="5:25" x14ac:dyDescent="0.35">
      <c r="E56">
        <v>201204</v>
      </c>
      <c r="G56" s="4">
        <v>7.3</v>
      </c>
      <c r="Y56" t="str">
        <f t="shared" si="0"/>
        <v/>
      </c>
    </row>
    <row r="57" spans="5:25" x14ac:dyDescent="0.35">
      <c r="E57">
        <v>201205</v>
      </c>
      <c r="G57" s="4">
        <v>5.6</v>
      </c>
      <c r="Y57" t="str">
        <f t="shared" si="0"/>
        <v/>
      </c>
    </row>
    <row r="58" spans="5:25" x14ac:dyDescent="0.35">
      <c r="E58">
        <v>201206</v>
      </c>
      <c r="G58" s="4">
        <v>17.100000000000001</v>
      </c>
      <c r="Y58" t="str">
        <f t="shared" si="0"/>
        <v/>
      </c>
    </row>
    <row r="59" spans="5:25" x14ac:dyDescent="0.35">
      <c r="E59">
        <v>201207</v>
      </c>
      <c r="G59" s="4">
        <v>10.6</v>
      </c>
      <c r="Y59" t="str">
        <f t="shared" si="0"/>
        <v>2012</v>
      </c>
    </row>
    <row r="60" spans="5:25" x14ac:dyDescent="0.35">
      <c r="E60">
        <v>201208</v>
      </c>
      <c r="G60" s="4">
        <v>6.6</v>
      </c>
      <c r="Y60" t="str">
        <f t="shared" si="0"/>
        <v/>
      </c>
    </row>
    <row r="61" spans="5:25" x14ac:dyDescent="0.35">
      <c r="E61">
        <v>201209</v>
      </c>
      <c r="G61" s="4">
        <v>7.8</v>
      </c>
      <c r="Y61" t="str">
        <f t="shared" si="0"/>
        <v/>
      </c>
    </row>
    <row r="62" spans="5:25" x14ac:dyDescent="0.35">
      <c r="E62">
        <v>201210</v>
      </c>
      <c r="G62" s="4">
        <v>8.1</v>
      </c>
      <c r="Y62" t="str">
        <f t="shared" si="0"/>
        <v/>
      </c>
    </row>
    <row r="63" spans="5:25" x14ac:dyDescent="0.35">
      <c r="E63">
        <v>201211</v>
      </c>
      <c r="G63" s="4">
        <v>4</v>
      </c>
      <c r="Y63" t="str">
        <f t="shared" si="0"/>
        <v/>
      </c>
    </row>
    <row r="64" spans="5:25" x14ac:dyDescent="0.35">
      <c r="E64">
        <v>201212</v>
      </c>
      <c r="G64" s="4">
        <v>2</v>
      </c>
      <c r="Y64" t="str">
        <f t="shared" si="0"/>
        <v/>
      </c>
    </row>
    <row r="65" spans="5:25" x14ac:dyDescent="0.35">
      <c r="E65">
        <v>201301</v>
      </c>
      <c r="G65" s="4">
        <v>18.399999999999999</v>
      </c>
      <c r="Y65" t="str">
        <f t="shared" si="0"/>
        <v/>
      </c>
    </row>
    <row r="66" spans="5:25" x14ac:dyDescent="0.35">
      <c r="E66">
        <v>201302</v>
      </c>
      <c r="G66" s="4">
        <v>6.4</v>
      </c>
      <c r="Y66" t="str">
        <f t="shared" si="0"/>
        <v/>
      </c>
    </row>
    <row r="67" spans="5:25" x14ac:dyDescent="0.35">
      <c r="E67">
        <v>201303</v>
      </c>
      <c r="G67" s="4">
        <v>9.1</v>
      </c>
      <c r="Y67" t="str">
        <f t="shared" si="0"/>
        <v/>
      </c>
    </row>
    <row r="68" spans="5:25" x14ac:dyDescent="0.35">
      <c r="E68">
        <v>201304</v>
      </c>
      <c r="G68" s="4">
        <v>-2</v>
      </c>
      <c r="Y68" t="str">
        <f t="shared" si="0"/>
        <v/>
      </c>
    </row>
    <row r="69" spans="5:25" x14ac:dyDescent="0.35">
      <c r="E69">
        <v>201305</v>
      </c>
      <c r="G69" s="4">
        <v>9.9</v>
      </c>
      <c r="Y69" t="str">
        <f t="shared" si="0"/>
        <v/>
      </c>
    </row>
    <row r="70" spans="5:25" x14ac:dyDescent="0.35">
      <c r="E70">
        <v>201306</v>
      </c>
      <c r="G70" s="4">
        <v>18.3</v>
      </c>
      <c r="Y70" t="str">
        <f t="shared" ref="Y70:Y133" si="1">IF(RIGHT(E70,1)="7",LEFT(E70,4),"")</f>
        <v/>
      </c>
    </row>
    <row r="71" spans="5:25" x14ac:dyDescent="0.35">
      <c r="E71">
        <v>201307</v>
      </c>
      <c r="G71" s="4">
        <v>9.4</v>
      </c>
      <c r="Y71" t="str">
        <f t="shared" si="1"/>
        <v>2013</v>
      </c>
    </row>
    <row r="72" spans="5:25" x14ac:dyDescent="0.35">
      <c r="E72">
        <v>201308</v>
      </c>
      <c r="G72" s="4">
        <v>6.3</v>
      </c>
      <c r="Y72" t="str">
        <f t="shared" si="1"/>
        <v/>
      </c>
    </row>
    <row r="73" spans="5:25" x14ac:dyDescent="0.35">
      <c r="E73">
        <v>201309</v>
      </c>
      <c r="G73" s="4">
        <v>8.1</v>
      </c>
      <c r="Y73" t="str">
        <f t="shared" si="1"/>
        <v/>
      </c>
    </row>
    <row r="74" spans="5:25" x14ac:dyDescent="0.35">
      <c r="E74">
        <v>201310</v>
      </c>
      <c r="G74" s="4">
        <v>11.8</v>
      </c>
      <c r="Y74" t="str">
        <f t="shared" si="1"/>
        <v/>
      </c>
    </row>
    <row r="75" spans="5:25" x14ac:dyDescent="0.35">
      <c r="E75">
        <v>201311</v>
      </c>
      <c r="G75" s="4">
        <v>18.3</v>
      </c>
      <c r="Y75" t="str">
        <f t="shared" si="1"/>
        <v/>
      </c>
    </row>
    <row r="76" spans="5:25" x14ac:dyDescent="0.35">
      <c r="E76">
        <v>201312</v>
      </c>
      <c r="G76" s="4">
        <v>3.9</v>
      </c>
      <c r="Y76" t="str">
        <f t="shared" si="1"/>
        <v/>
      </c>
    </row>
    <row r="77" spans="5:25" x14ac:dyDescent="0.35">
      <c r="E77">
        <v>201401</v>
      </c>
      <c r="G77" s="4">
        <v>11.7</v>
      </c>
      <c r="Y77" t="str">
        <f t="shared" si="1"/>
        <v/>
      </c>
    </row>
    <row r="78" spans="5:25" x14ac:dyDescent="0.35">
      <c r="E78">
        <v>201402</v>
      </c>
      <c r="G78" s="4">
        <v>11.9</v>
      </c>
      <c r="Y78" t="str">
        <f t="shared" si="1"/>
        <v/>
      </c>
    </row>
    <row r="79" spans="5:25" x14ac:dyDescent="0.35">
      <c r="E79">
        <v>201403</v>
      </c>
      <c r="G79" s="4">
        <v>18.399999999999999</v>
      </c>
      <c r="Y79" t="str">
        <f t="shared" si="1"/>
        <v/>
      </c>
    </row>
    <row r="80" spans="5:25" x14ac:dyDescent="0.35">
      <c r="E80">
        <v>201404</v>
      </c>
      <c r="G80" s="4">
        <v>25.9</v>
      </c>
      <c r="Y80" t="str">
        <f t="shared" si="1"/>
        <v/>
      </c>
    </row>
    <row r="81" spans="5:25" x14ac:dyDescent="0.35">
      <c r="E81">
        <v>201405</v>
      </c>
      <c r="G81" s="4">
        <v>11.6</v>
      </c>
      <c r="Y81" t="str">
        <f t="shared" si="1"/>
        <v/>
      </c>
    </row>
    <row r="82" spans="5:25" x14ac:dyDescent="0.35">
      <c r="E82">
        <v>201406</v>
      </c>
      <c r="G82" s="4">
        <v>18.5</v>
      </c>
      <c r="Y82" t="str">
        <f t="shared" si="1"/>
        <v/>
      </c>
    </row>
    <row r="83" spans="5:25" x14ac:dyDescent="0.35">
      <c r="E83">
        <v>201407</v>
      </c>
      <c r="G83" s="4">
        <v>19.100000000000001</v>
      </c>
      <c r="Y83" t="str">
        <f t="shared" si="1"/>
        <v>2014</v>
      </c>
    </row>
    <row r="84" spans="5:25" x14ac:dyDescent="0.35">
      <c r="E84">
        <v>201408</v>
      </c>
      <c r="G84" s="4">
        <v>6.1</v>
      </c>
      <c r="Y84" t="str">
        <f t="shared" si="1"/>
        <v/>
      </c>
    </row>
    <row r="85" spans="5:25" x14ac:dyDescent="0.35">
      <c r="E85">
        <v>201409</v>
      </c>
      <c r="G85" s="4">
        <v>16</v>
      </c>
      <c r="Y85" t="str">
        <f t="shared" si="1"/>
        <v/>
      </c>
    </row>
    <row r="86" spans="5:25" x14ac:dyDescent="0.35">
      <c r="E86">
        <v>201410</v>
      </c>
      <c r="G86" s="4">
        <v>13.2</v>
      </c>
      <c r="Y86" t="str">
        <f t="shared" si="1"/>
        <v/>
      </c>
    </row>
    <row r="87" spans="5:25" x14ac:dyDescent="0.35">
      <c r="E87">
        <v>201411</v>
      </c>
      <c r="G87" s="4">
        <v>7.8</v>
      </c>
      <c r="Y87" t="str">
        <f t="shared" si="1"/>
        <v/>
      </c>
    </row>
    <row r="88" spans="5:25" x14ac:dyDescent="0.35">
      <c r="E88">
        <v>201412</v>
      </c>
      <c r="G88" s="4">
        <v>14.3</v>
      </c>
      <c r="Y88" t="str">
        <f t="shared" si="1"/>
        <v/>
      </c>
    </row>
    <row r="89" spans="5:25" x14ac:dyDescent="0.35">
      <c r="E89">
        <v>201501</v>
      </c>
      <c r="G89" s="4">
        <v>3.1</v>
      </c>
      <c r="Y89" t="str">
        <f t="shared" si="1"/>
        <v/>
      </c>
    </row>
    <row r="90" spans="5:25" x14ac:dyDescent="0.35">
      <c r="E90">
        <v>201502</v>
      </c>
      <c r="G90" s="4">
        <v>0.8</v>
      </c>
      <c r="Y90" t="str">
        <f t="shared" si="1"/>
        <v/>
      </c>
    </row>
    <row r="91" spans="5:25" x14ac:dyDescent="0.35">
      <c r="E91">
        <v>201503</v>
      </c>
      <c r="G91" s="4">
        <v>-6.2</v>
      </c>
      <c r="Y91" t="str">
        <f t="shared" si="1"/>
        <v/>
      </c>
    </row>
    <row r="92" spans="5:25" x14ac:dyDescent="0.35">
      <c r="E92">
        <v>201504</v>
      </c>
      <c r="G92" s="4">
        <v>-5.2</v>
      </c>
      <c r="Y92" t="str">
        <f t="shared" si="1"/>
        <v/>
      </c>
    </row>
    <row r="93" spans="5:25" x14ac:dyDescent="0.35">
      <c r="E93">
        <v>201505</v>
      </c>
      <c r="G93" s="4">
        <v>-14.7</v>
      </c>
      <c r="Y93" t="str">
        <f t="shared" si="1"/>
        <v/>
      </c>
    </row>
    <row r="94" spans="5:25" x14ac:dyDescent="0.35">
      <c r="E94">
        <v>201506</v>
      </c>
      <c r="G94" s="4">
        <v>-5.5</v>
      </c>
      <c r="Y94" t="str">
        <f t="shared" si="1"/>
        <v/>
      </c>
    </row>
    <row r="95" spans="5:25" x14ac:dyDescent="0.35">
      <c r="E95">
        <v>201507</v>
      </c>
      <c r="G95" s="4">
        <v>-3.2</v>
      </c>
      <c r="Y95" t="str">
        <f t="shared" si="1"/>
        <v>2015</v>
      </c>
    </row>
    <row r="96" spans="5:25" x14ac:dyDescent="0.35">
      <c r="E96">
        <v>201508</v>
      </c>
      <c r="G96" s="4">
        <v>-2.7</v>
      </c>
      <c r="Y96" t="str">
        <f t="shared" si="1"/>
        <v/>
      </c>
    </row>
    <row r="97" spans="1:28" x14ac:dyDescent="0.35">
      <c r="E97">
        <v>201509</v>
      </c>
      <c r="G97" s="4">
        <v>-1.5</v>
      </c>
      <c r="Y97" t="str">
        <f t="shared" si="1"/>
        <v/>
      </c>
    </row>
    <row r="98" spans="1:28" ht="15" thickBot="1" x14ac:dyDescent="0.4">
      <c r="E98">
        <v>201510</v>
      </c>
      <c r="G98" s="4">
        <v>4.0999999999999996</v>
      </c>
      <c r="Y98" t="str">
        <f t="shared" si="1"/>
        <v/>
      </c>
    </row>
    <row r="99" spans="1:28" x14ac:dyDescent="0.35">
      <c r="A99" t="s">
        <v>35</v>
      </c>
      <c r="B99" t="s">
        <v>36</v>
      </c>
      <c r="C99" t="s">
        <v>37</v>
      </c>
      <c r="D99" t="s">
        <v>38</v>
      </c>
      <c r="E99">
        <v>201511</v>
      </c>
      <c r="F99" s="4">
        <v>-10.3</v>
      </c>
      <c r="G99" s="4">
        <v>7</v>
      </c>
      <c r="H99" s="5">
        <v>9.9</v>
      </c>
      <c r="I99" s="6">
        <v>4.0999999999999996</v>
      </c>
      <c r="J99" s="58" t="s">
        <v>31</v>
      </c>
      <c r="K99" s="59"/>
      <c r="L99" s="59"/>
      <c r="M99" s="59"/>
      <c r="N99" s="60"/>
      <c r="O99" s="58" t="s">
        <v>32</v>
      </c>
      <c r="P99" s="59"/>
      <c r="Q99" s="59"/>
      <c r="R99" s="59"/>
      <c r="S99" s="60"/>
      <c r="T99" s="58" t="s">
        <v>33</v>
      </c>
      <c r="U99" s="59"/>
      <c r="V99" s="59"/>
      <c r="W99" s="59"/>
      <c r="X99" s="60"/>
      <c r="Y99" t="str">
        <f t="shared" si="1"/>
        <v/>
      </c>
    </row>
    <row r="100" spans="1:28" ht="16" thickBot="1" x14ac:dyDescent="0.4">
      <c r="A100" t="s">
        <v>39</v>
      </c>
      <c r="B100" t="s">
        <v>40</v>
      </c>
      <c r="C100" t="s">
        <v>40</v>
      </c>
      <c r="D100" t="s">
        <v>40</v>
      </c>
      <c r="E100">
        <v>201512</v>
      </c>
      <c r="F100" s="4">
        <v>-18</v>
      </c>
      <c r="G100" s="4">
        <v>11.7</v>
      </c>
      <c r="H100" s="5">
        <v>13.9</v>
      </c>
      <c r="I100" s="6">
        <v>11.6</v>
      </c>
      <c r="J100" s="7" t="s">
        <v>41</v>
      </c>
      <c r="K100" s="8" t="s">
        <v>42</v>
      </c>
      <c r="L100" s="8" t="s">
        <v>43</v>
      </c>
      <c r="M100" s="8" t="s">
        <v>44</v>
      </c>
      <c r="N100" s="9" t="s">
        <v>45</v>
      </c>
      <c r="O100" s="7" t="s">
        <v>41</v>
      </c>
      <c r="P100" s="8" t="s">
        <v>42</v>
      </c>
      <c r="Q100" s="8" t="s">
        <v>43</v>
      </c>
      <c r="R100" s="8" t="s">
        <v>44</v>
      </c>
      <c r="S100" s="9" t="s">
        <v>45</v>
      </c>
      <c r="T100" s="7" t="s">
        <v>41</v>
      </c>
      <c r="U100" s="8" t="s">
        <v>42</v>
      </c>
      <c r="V100" s="8" t="s">
        <v>43</v>
      </c>
      <c r="W100" s="8" t="s">
        <v>44</v>
      </c>
      <c r="X100" s="9" t="s">
        <v>45</v>
      </c>
      <c r="Y100" t="str">
        <f t="shared" si="1"/>
        <v/>
      </c>
    </row>
    <row r="101" spans="1:28" x14ac:dyDescent="0.35">
      <c r="A101" t="s">
        <v>46</v>
      </c>
      <c r="B101" s="4">
        <f>AVERAGE(G101:G101)</f>
        <v>-8</v>
      </c>
      <c r="C101" s="4">
        <f>AVERAGE(H101:H101)</f>
        <v>9.9</v>
      </c>
      <c r="D101" s="4">
        <f>AVERAGE(I101:I101)</f>
        <v>12.6</v>
      </c>
      <c r="E101" s="4" t="s">
        <v>46</v>
      </c>
      <c r="F101" s="4">
        <v>-10.3</v>
      </c>
      <c r="G101" s="4">
        <v>-8</v>
      </c>
      <c r="H101" s="5">
        <v>9.9</v>
      </c>
      <c r="I101" s="6">
        <v>12.6</v>
      </c>
      <c r="J101" s="10">
        <f t="shared" ref="J101:J112" si="2">AVERAGE($G$101:$G$112)</f>
        <v>2.3333333333333326</v>
      </c>
      <c r="N101" s="11"/>
      <c r="O101" s="10">
        <f t="shared" ref="O101:O112" si="3">AVERAGE($H$101:$H$112)</f>
        <v>11.408333333333333</v>
      </c>
      <c r="S101" s="11"/>
      <c r="T101" s="4">
        <f t="shared" ref="T101:T112" si="4">AVERAGE($I$101:$I$112)</f>
        <v>3.7833333333333337</v>
      </c>
      <c r="X101" s="11"/>
      <c r="Y101" t="str">
        <f t="shared" si="1"/>
        <v/>
      </c>
      <c r="Z101" t="s">
        <v>47</v>
      </c>
      <c r="AA101" s="4">
        <v>6.6</v>
      </c>
      <c r="AB101" s="4">
        <v>1.8</v>
      </c>
    </row>
    <row r="102" spans="1:28" x14ac:dyDescent="0.35">
      <c r="A102" t="s">
        <v>48</v>
      </c>
      <c r="B102" s="4">
        <f>AVERAGE(G101:G102)</f>
        <v>-8.3000000000000007</v>
      </c>
      <c r="C102" s="4">
        <f>AVERAGE(H101:H102)</f>
        <v>10.350000000000001</v>
      </c>
      <c r="D102" s="4">
        <f>AVERAGE(I101:I102)</f>
        <v>5.85</v>
      </c>
      <c r="E102" s="4" t="s">
        <v>48</v>
      </c>
      <c r="F102" s="4">
        <v>-18</v>
      </c>
      <c r="G102" s="4">
        <v>-8.6</v>
      </c>
      <c r="H102" s="5">
        <v>10.8</v>
      </c>
      <c r="I102" s="6">
        <v>-0.9</v>
      </c>
      <c r="J102" s="10">
        <f t="shared" si="2"/>
        <v>2.3333333333333326</v>
      </c>
      <c r="N102" s="11"/>
      <c r="O102" s="10">
        <f t="shared" si="3"/>
        <v>11.408333333333333</v>
      </c>
      <c r="S102" s="11"/>
      <c r="T102" s="4">
        <f t="shared" si="4"/>
        <v>3.7833333333333337</v>
      </c>
      <c r="X102" s="11"/>
      <c r="Y102" t="str">
        <f t="shared" si="1"/>
        <v/>
      </c>
      <c r="Z102" t="s">
        <v>49</v>
      </c>
      <c r="AA102" s="4">
        <v>15.4</v>
      </c>
      <c r="AB102" s="4">
        <v>9.8000000000000007</v>
      </c>
    </row>
    <row r="103" spans="1:28" x14ac:dyDescent="0.35">
      <c r="A103" t="s">
        <v>50</v>
      </c>
      <c r="B103" s="4">
        <f t="shared" ref="B103:D141" si="5">AVERAGE(G101:G103)</f>
        <v>-4.4333333333333336</v>
      </c>
      <c r="C103" s="4">
        <f t="shared" si="5"/>
        <v>8.8666666666666671</v>
      </c>
      <c r="D103" s="4">
        <f t="shared" si="5"/>
        <v>2.8333333333333335</v>
      </c>
      <c r="E103" s="4" t="s">
        <v>50</v>
      </c>
      <c r="F103" s="4">
        <v>-4.7</v>
      </c>
      <c r="G103" s="4">
        <v>3.3</v>
      </c>
      <c r="H103" s="5">
        <v>5.9</v>
      </c>
      <c r="I103" s="6">
        <v>-3.2</v>
      </c>
      <c r="J103" s="10">
        <f t="shared" si="2"/>
        <v>2.3333333333333326</v>
      </c>
      <c r="N103" s="11"/>
      <c r="O103" s="10">
        <f t="shared" si="3"/>
        <v>11.408333333333333</v>
      </c>
      <c r="S103" s="11"/>
      <c r="T103" s="4">
        <f t="shared" si="4"/>
        <v>3.7833333333333337</v>
      </c>
      <c r="X103" s="11"/>
      <c r="Y103" t="str">
        <f t="shared" si="1"/>
        <v/>
      </c>
      <c r="Z103" t="s">
        <v>51</v>
      </c>
      <c r="AA103" s="4">
        <v>24.8</v>
      </c>
      <c r="AB103" s="4">
        <v>12.9</v>
      </c>
    </row>
    <row r="104" spans="1:28" x14ac:dyDescent="0.35">
      <c r="A104" t="s">
        <v>52</v>
      </c>
      <c r="B104" s="4">
        <f t="shared" si="5"/>
        <v>0.36666666666666686</v>
      </c>
      <c r="C104" s="4">
        <f t="shared" si="5"/>
        <v>9.6000000000000014</v>
      </c>
      <c r="D104" s="4">
        <f t="shared" si="5"/>
        <v>1.9666666666666666</v>
      </c>
      <c r="E104" s="4" t="s">
        <v>52</v>
      </c>
      <c r="F104" s="4">
        <v>7.9</v>
      </c>
      <c r="G104" s="4">
        <v>6.4</v>
      </c>
      <c r="H104" s="5">
        <v>12.1</v>
      </c>
      <c r="I104" s="6">
        <v>10</v>
      </c>
      <c r="J104" s="10">
        <f t="shared" si="2"/>
        <v>2.3333333333333326</v>
      </c>
      <c r="N104" s="11"/>
      <c r="O104" s="10">
        <f t="shared" si="3"/>
        <v>11.408333333333333</v>
      </c>
      <c r="S104" s="11"/>
      <c r="T104" s="4">
        <f t="shared" si="4"/>
        <v>3.7833333333333337</v>
      </c>
      <c r="X104" s="11"/>
      <c r="Y104" t="str">
        <f t="shared" si="1"/>
        <v/>
      </c>
      <c r="Z104" t="s">
        <v>53</v>
      </c>
      <c r="AA104" s="4">
        <v>15.6</v>
      </c>
      <c r="AB104" s="4">
        <v>10.8</v>
      </c>
    </row>
    <row r="105" spans="1:28" x14ac:dyDescent="0.35">
      <c r="A105" t="s">
        <v>54</v>
      </c>
      <c r="B105" s="4">
        <f t="shared" si="5"/>
        <v>-1.7000000000000004</v>
      </c>
      <c r="C105" s="4">
        <f t="shared" si="5"/>
        <v>8.2999999999999989</v>
      </c>
      <c r="D105" s="4">
        <f t="shared" si="5"/>
        <v>1.8666666666666665</v>
      </c>
      <c r="E105" s="4" t="s">
        <v>54</v>
      </c>
      <c r="F105" s="4">
        <v>-13.7</v>
      </c>
      <c r="G105" s="4">
        <v>-14.8</v>
      </c>
      <c r="H105" s="5">
        <v>6.9</v>
      </c>
      <c r="I105" s="6">
        <v>-1.2</v>
      </c>
      <c r="J105" s="10">
        <f t="shared" si="2"/>
        <v>2.3333333333333326</v>
      </c>
      <c r="N105" s="11"/>
      <c r="O105" s="10">
        <f t="shared" si="3"/>
        <v>11.408333333333333</v>
      </c>
      <c r="S105" s="11"/>
      <c r="T105" s="4">
        <f t="shared" si="4"/>
        <v>3.7833333333333337</v>
      </c>
      <c r="X105" s="11"/>
      <c r="Y105" t="str">
        <f t="shared" si="1"/>
        <v/>
      </c>
      <c r="Z105" t="s">
        <v>55</v>
      </c>
      <c r="AA105" s="4">
        <v>14.2</v>
      </c>
      <c r="AB105" s="4">
        <v>6.9</v>
      </c>
    </row>
    <row r="106" spans="1:28" x14ac:dyDescent="0.35">
      <c r="A106" t="s">
        <v>56</v>
      </c>
      <c r="B106" s="4">
        <f t="shared" si="5"/>
        <v>-4.6333333333333337</v>
      </c>
      <c r="C106" s="4">
        <f t="shared" si="5"/>
        <v>11.700000000000001</v>
      </c>
      <c r="D106" s="4">
        <f t="shared" si="5"/>
        <v>5.333333333333333</v>
      </c>
      <c r="E106" s="4" t="s">
        <v>56</v>
      </c>
      <c r="F106" s="4">
        <v>-11.7</v>
      </c>
      <c r="G106" s="4">
        <v>-5.5</v>
      </c>
      <c r="H106" s="5">
        <v>16.100000000000001</v>
      </c>
      <c r="I106" s="6">
        <v>7.2</v>
      </c>
      <c r="J106" s="10">
        <f t="shared" si="2"/>
        <v>2.3333333333333326</v>
      </c>
      <c r="N106" s="11"/>
      <c r="O106" s="10">
        <f t="shared" si="3"/>
        <v>11.408333333333333</v>
      </c>
      <c r="S106" s="11"/>
      <c r="T106" s="4">
        <f t="shared" si="4"/>
        <v>3.7833333333333337</v>
      </c>
      <c r="X106" s="11"/>
      <c r="Y106" t="str">
        <f t="shared" si="1"/>
        <v/>
      </c>
      <c r="Z106" t="s">
        <v>57</v>
      </c>
      <c r="AA106" s="4">
        <v>12.6</v>
      </c>
      <c r="AB106" s="4">
        <v>6.6</v>
      </c>
    </row>
    <row r="107" spans="1:28" x14ac:dyDescent="0.35">
      <c r="A107" t="s">
        <v>58</v>
      </c>
      <c r="B107" s="4">
        <f t="shared" si="5"/>
        <v>-6.6333333333333337</v>
      </c>
      <c r="C107" s="4">
        <f t="shared" si="5"/>
        <v>11.333333333333334</v>
      </c>
      <c r="D107" s="4">
        <f t="shared" si="5"/>
        <v>4.5666666666666664</v>
      </c>
      <c r="E107" s="4" t="s">
        <v>58</v>
      </c>
      <c r="F107" s="4">
        <v>-5.6</v>
      </c>
      <c r="G107" s="4">
        <v>0.4</v>
      </c>
      <c r="H107" s="5">
        <v>11</v>
      </c>
      <c r="I107" s="6">
        <v>7.7</v>
      </c>
      <c r="J107" s="10">
        <f t="shared" si="2"/>
        <v>2.3333333333333326</v>
      </c>
      <c r="N107" s="11"/>
      <c r="O107" s="10">
        <f t="shared" si="3"/>
        <v>11.408333333333333</v>
      </c>
      <c r="S107" s="11"/>
      <c r="T107" s="4">
        <f t="shared" si="4"/>
        <v>3.7833333333333337</v>
      </c>
      <c r="X107" s="11"/>
      <c r="Y107" t="str">
        <f t="shared" si="1"/>
        <v>2016</v>
      </c>
      <c r="Z107" t="s">
        <v>59</v>
      </c>
      <c r="AA107" s="4">
        <v>11.4</v>
      </c>
      <c r="AB107" s="4">
        <v>17.2</v>
      </c>
    </row>
    <row r="108" spans="1:28" x14ac:dyDescent="0.35">
      <c r="A108" t="s">
        <v>60</v>
      </c>
      <c r="B108" s="4">
        <f t="shared" si="5"/>
        <v>-0.26666666666666661</v>
      </c>
      <c r="C108" s="4">
        <f t="shared" si="5"/>
        <v>11.466666666666667</v>
      </c>
      <c r="D108" s="4">
        <f t="shared" si="5"/>
        <v>2.8000000000000003</v>
      </c>
      <c r="E108" s="4" t="s">
        <v>60</v>
      </c>
      <c r="F108" s="4">
        <v>7.3</v>
      </c>
      <c r="G108" s="4">
        <v>4.3</v>
      </c>
      <c r="H108" s="5">
        <v>7.3</v>
      </c>
      <c r="I108" s="6">
        <v>-6.5</v>
      </c>
      <c r="J108" s="10">
        <f t="shared" si="2"/>
        <v>2.3333333333333326</v>
      </c>
      <c r="N108" s="11"/>
      <c r="O108" s="10">
        <f t="shared" si="3"/>
        <v>11.408333333333333</v>
      </c>
      <c r="S108" s="11"/>
      <c r="T108" s="4">
        <f t="shared" si="4"/>
        <v>3.7833333333333337</v>
      </c>
      <c r="X108" s="11"/>
      <c r="Y108" t="str">
        <f t="shared" si="1"/>
        <v/>
      </c>
      <c r="Z108" t="s">
        <v>61</v>
      </c>
      <c r="AA108" s="4">
        <v>0.5</v>
      </c>
      <c r="AB108" s="4">
        <v>10.6</v>
      </c>
    </row>
    <row r="109" spans="1:28" x14ac:dyDescent="0.35">
      <c r="A109" t="s">
        <v>62</v>
      </c>
      <c r="B109" s="4">
        <f t="shared" si="5"/>
        <v>7.0666666666666664</v>
      </c>
      <c r="C109" s="4">
        <f t="shared" si="5"/>
        <v>10.299999999999999</v>
      </c>
      <c r="D109" s="4">
        <f t="shared" si="5"/>
        <v>-0.39999999999999991</v>
      </c>
      <c r="E109" s="4" t="s">
        <v>62</v>
      </c>
      <c r="F109" s="4">
        <v>-0.5</v>
      </c>
      <c r="G109" s="4">
        <v>16.5</v>
      </c>
      <c r="H109" s="5">
        <v>12.6</v>
      </c>
      <c r="I109" s="6">
        <v>-2.4</v>
      </c>
      <c r="J109" s="10">
        <f t="shared" si="2"/>
        <v>2.3333333333333326</v>
      </c>
      <c r="N109" s="11"/>
      <c r="O109" s="10">
        <f t="shared" si="3"/>
        <v>11.408333333333333</v>
      </c>
      <c r="S109" s="11"/>
      <c r="T109" s="4">
        <f t="shared" si="4"/>
        <v>3.7833333333333337</v>
      </c>
      <c r="X109" s="11"/>
      <c r="Y109" t="str">
        <f t="shared" si="1"/>
        <v/>
      </c>
      <c r="Z109" t="s">
        <v>63</v>
      </c>
      <c r="AA109" s="4">
        <v>10.5</v>
      </c>
      <c r="AB109" s="4">
        <v>6.5</v>
      </c>
    </row>
    <row r="110" spans="1:28" x14ac:dyDescent="0.35">
      <c r="A110" t="s">
        <v>64</v>
      </c>
      <c r="B110" s="4">
        <f t="shared" si="5"/>
        <v>9.4666666666666668</v>
      </c>
      <c r="C110" s="4">
        <f t="shared" si="5"/>
        <v>10.033333333333333</v>
      </c>
      <c r="D110" s="4">
        <f t="shared" si="5"/>
        <v>-5.7</v>
      </c>
      <c r="E110" s="4" t="s">
        <v>64</v>
      </c>
      <c r="F110" s="4">
        <v>-0.4</v>
      </c>
      <c r="G110" s="4">
        <v>7.6</v>
      </c>
      <c r="H110" s="5">
        <v>10.199999999999999</v>
      </c>
      <c r="I110" s="6">
        <v>-8.1999999999999993</v>
      </c>
      <c r="J110" s="10">
        <f t="shared" si="2"/>
        <v>2.3333333333333326</v>
      </c>
      <c r="N110" s="11"/>
      <c r="O110" s="10">
        <f t="shared" si="3"/>
        <v>11.408333333333333</v>
      </c>
      <c r="S110" s="11"/>
      <c r="T110" s="4">
        <f t="shared" si="4"/>
        <v>3.7833333333333337</v>
      </c>
      <c r="X110" s="11"/>
      <c r="Y110" t="str">
        <f t="shared" si="1"/>
        <v/>
      </c>
      <c r="Z110" t="s">
        <v>65</v>
      </c>
      <c r="AA110" s="4">
        <v>14.7</v>
      </c>
      <c r="AB110" s="4">
        <v>8.4</v>
      </c>
    </row>
    <row r="111" spans="1:28" x14ac:dyDescent="0.35">
      <c r="A111" t="s">
        <v>66</v>
      </c>
      <c r="B111" s="4">
        <f t="shared" si="5"/>
        <v>12.1</v>
      </c>
      <c r="C111" s="4">
        <f t="shared" si="5"/>
        <v>12.166666666666666</v>
      </c>
      <c r="D111" s="4">
        <f t="shared" si="5"/>
        <v>0.56666666666666698</v>
      </c>
      <c r="E111" s="4" t="s">
        <v>66</v>
      </c>
      <c r="F111" s="4">
        <v>2.7</v>
      </c>
      <c r="G111" s="4">
        <v>12.2</v>
      </c>
      <c r="H111" s="5">
        <v>13.7</v>
      </c>
      <c r="I111" s="6">
        <v>12.3</v>
      </c>
      <c r="J111" s="10">
        <f t="shared" si="2"/>
        <v>2.3333333333333326</v>
      </c>
      <c r="N111" s="11"/>
      <c r="O111" s="10">
        <f t="shared" si="3"/>
        <v>11.408333333333333</v>
      </c>
      <c r="S111" s="11"/>
      <c r="T111" s="4">
        <f t="shared" si="4"/>
        <v>3.7833333333333337</v>
      </c>
      <c r="X111" s="11"/>
      <c r="Y111" t="str">
        <f t="shared" si="1"/>
        <v/>
      </c>
      <c r="Z111" t="s">
        <v>67</v>
      </c>
      <c r="AA111" s="4">
        <v>16.2</v>
      </c>
      <c r="AB111" s="4">
        <v>8.5</v>
      </c>
    </row>
    <row r="112" spans="1:28" x14ac:dyDescent="0.35">
      <c r="A112" t="s">
        <v>68</v>
      </c>
      <c r="B112" s="4">
        <f t="shared" si="5"/>
        <v>11.333333333333334</v>
      </c>
      <c r="C112" s="4">
        <f t="shared" si="5"/>
        <v>14.766666666666666</v>
      </c>
      <c r="D112" s="4">
        <f t="shared" si="5"/>
        <v>7.3666666666666671</v>
      </c>
      <c r="E112" s="4" t="s">
        <v>68</v>
      </c>
      <c r="F112" s="4">
        <v>9.5</v>
      </c>
      <c r="G112" s="4">
        <v>14.2</v>
      </c>
      <c r="H112" s="5">
        <v>20.399999999999999</v>
      </c>
      <c r="I112" s="6">
        <v>18</v>
      </c>
      <c r="J112" s="10">
        <f t="shared" si="2"/>
        <v>2.3333333333333326</v>
      </c>
      <c r="N112" s="11"/>
      <c r="O112" s="10">
        <f t="shared" si="3"/>
        <v>11.408333333333333</v>
      </c>
      <c r="S112" s="11"/>
      <c r="T112" s="4">
        <f t="shared" si="4"/>
        <v>3.7833333333333337</v>
      </c>
      <c r="X112" s="11"/>
      <c r="Y112" t="str">
        <f t="shared" si="1"/>
        <v/>
      </c>
      <c r="Z112" t="s">
        <v>69</v>
      </c>
      <c r="AA112" s="4">
        <v>10.9</v>
      </c>
      <c r="AB112" s="4">
        <v>3.4</v>
      </c>
    </row>
    <row r="113" spans="1:28" x14ac:dyDescent="0.35">
      <c r="A113" t="s">
        <v>70</v>
      </c>
      <c r="B113" s="4">
        <f t="shared" si="5"/>
        <v>13.433333333333332</v>
      </c>
      <c r="C113" s="4">
        <f t="shared" si="5"/>
        <v>16.899999999999999</v>
      </c>
      <c r="D113" s="4">
        <f t="shared" si="5"/>
        <v>13.133333333333333</v>
      </c>
      <c r="E113" s="4" t="s">
        <v>70</v>
      </c>
      <c r="F113" s="4">
        <v>15.3</v>
      </c>
      <c r="G113" s="4">
        <v>13.9</v>
      </c>
      <c r="H113" s="5">
        <v>16.600000000000001</v>
      </c>
      <c r="I113" s="6">
        <v>9.1</v>
      </c>
      <c r="J113" s="12"/>
      <c r="K113" s="4">
        <f>AVERAGE($G$113:$G$124)</f>
        <v>20.183333333333334</v>
      </c>
      <c r="N113" s="11"/>
      <c r="O113" s="12"/>
      <c r="P113" s="4">
        <f>AVERAGE($H$113:$H$124)</f>
        <v>17.316666666666666</v>
      </c>
      <c r="S113" s="11"/>
      <c r="U113" s="4">
        <f>AVERAGE($I$113:$I$124)</f>
        <v>15.891666666666666</v>
      </c>
      <c r="X113" s="11"/>
      <c r="Y113" t="str">
        <f t="shared" si="1"/>
        <v/>
      </c>
      <c r="Z113" t="s">
        <v>71</v>
      </c>
      <c r="AA113" s="4">
        <v>12.3</v>
      </c>
      <c r="AB113" s="4">
        <v>3</v>
      </c>
    </row>
    <row r="114" spans="1:28" x14ac:dyDescent="0.35">
      <c r="A114" t="s">
        <v>72</v>
      </c>
      <c r="B114" s="4">
        <f t="shared" si="5"/>
        <v>15.1</v>
      </c>
      <c r="C114" s="4">
        <f t="shared" si="5"/>
        <v>17.2</v>
      </c>
      <c r="D114" s="4">
        <f t="shared" si="5"/>
        <v>12.133333333333335</v>
      </c>
      <c r="E114" s="4" t="s">
        <v>72</v>
      </c>
      <c r="F114" s="4">
        <v>11.9</v>
      </c>
      <c r="G114" s="4">
        <v>17.2</v>
      </c>
      <c r="H114" s="5">
        <v>14.6</v>
      </c>
      <c r="I114" s="6">
        <v>9.3000000000000007</v>
      </c>
      <c r="J114" s="12"/>
      <c r="K114" s="4">
        <f t="shared" ref="K114:K124" si="6">AVERAGE($G$113:$G$124)</f>
        <v>20.183333333333334</v>
      </c>
      <c r="N114" s="11"/>
      <c r="O114" s="12"/>
      <c r="P114" s="4">
        <f t="shared" ref="P114:P124" si="7">AVERAGE($H$113:$H$124)</f>
        <v>17.316666666666666</v>
      </c>
      <c r="S114" s="11"/>
      <c r="U114" s="4">
        <f t="shared" ref="U114:U124" si="8">AVERAGE($I$113:$I$124)</f>
        <v>15.891666666666666</v>
      </c>
      <c r="X114" s="11"/>
      <c r="Y114" t="str">
        <f t="shared" si="1"/>
        <v/>
      </c>
      <c r="Z114" t="s">
        <v>73</v>
      </c>
      <c r="AA114" s="4">
        <v>9.5</v>
      </c>
      <c r="AB114" s="4">
        <v>17.5</v>
      </c>
    </row>
    <row r="115" spans="1:28" x14ac:dyDescent="0.35">
      <c r="A115" t="s">
        <v>74</v>
      </c>
      <c r="B115" s="4">
        <f t="shared" si="5"/>
        <v>16.833333333333332</v>
      </c>
      <c r="C115" s="4">
        <f t="shared" si="5"/>
        <v>15.433333333333335</v>
      </c>
      <c r="D115" s="4">
        <f t="shared" si="5"/>
        <v>9.7666666666666657</v>
      </c>
      <c r="E115" s="4" t="s">
        <v>74</v>
      </c>
      <c r="F115" s="4">
        <v>9</v>
      </c>
      <c r="G115" s="4">
        <v>19.399999999999999</v>
      </c>
      <c r="H115" s="5">
        <v>15.1</v>
      </c>
      <c r="I115" s="6">
        <v>10.9</v>
      </c>
      <c r="J115" s="12"/>
      <c r="K115" s="4">
        <f t="shared" si="6"/>
        <v>20.183333333333334</v>
      </c>
      <c r="N115" s="11"/>
      <c r="O115" s="12"/>
      <c r="P115" s="4">
        <f t="shared" si="7"/>
        <v>17.316666666666666</v>
      </c>
      <c r="S115" s="11"/>
      <c r="U115" s="4">
        <f t="shared" si="8"/>
        <v>15.891666666666666</v>
      </c>
      <c r="X115" s="11"/>
      <c r="Y115" t="str">
        <f t="shared" si="1"/>
        <v/>
      </c>
      <c r="Z115" t="s">
        <v>75</v>
      </c>
      <c r="AA115" s="4">
        <v>16.399999999999999</v>
      </c>
      <c r="AB115" s="4">
        <v>6.1</v>
      </c>
    </row>
    <row r="116" spans="1:28" x14ac:dyDescent="0.35">
      <c r="A116" t="s">
        <v>76</v>
      </c>
      <c r="B116" s="4">
        <f t="shared" si="5"/>
        <v>17.499999999999996</v>
      </c>
      <c r="C116" s="4">
        <f t="shared" si="5"/>
        <v>14.5</v>
      </c>
      <c r="D116" s="4">
        <f t="shared" si="5"/>
        <v>12.566666666666668</v>
      </c>
      <c r="E116" s="4" t="s">
        <v>76</v>
      </c>
      <c r="F116" s="4">
        <v>13</v>
      </c>
      <c r="G116" s="4">
        <v>15.9</v>
      </c>
      <c r="H116" s="5">
        <v>13.8</v>
      </c>
      <c r="I116" s="6">
        <v>17.5</v>
      </c>
      <c r="J116" s="12"/>
      <c r="K116" s="4">
        <f t="shared" si="6"/>
        <v>20.183333333333334</v>
      </c>
      <c r="N116" s="11"/>
      <c r="O116" s="12"/>
      <c r="P116" s="4">
        <f t="shared" si="7"/>
        <v>17.316666666666666</v>
      </c>
      <c r="S116" s="11"/>
      <c r="U116" s="4">
        <f t="shared" si="8"/>
        <v>15.891666666666666</v>
      </c>
      <c r="X116" s="11"/>
      <c r="Y116" t="str">
        <f t="shared" si="1"/>
        <v/>
      </c>
      <c r="Z116" t="s">
        <v>77</v>
      </c>
      <c r="AA116" s="4">
        <v>15.2</v>
      </c>
      <c r="AB116" s="4">
        <v>8.6</v>
      </c>
    </row>
    <row r="117" spans="1:28" x14ac:dyDescent="0.35">
      <c r="A117" t="s">
        <v>78</v>
      </c>
      <c r="B117" s="4">
        <f t="shared" si="5"/>
        <v>19.3</v>
      </c>
      <c r="C117" s="4">
        <f t="shared" si="5"/>
        <v>15.5</v>
      </c>
      <c r="D117" s="4">
        <f t="shared" si="5"/>
        <v>13.566666666666668</v>
      </c>
      <c r="E117" s="4" t="s">
        <v>78</v>
      </c>
      <c r="F117" s="4">
        <v>20.7</v>
      </c>
      <c r="G117" s="4">
        <v>22.6</v>
      </c>
      <c r="H117" s="5">
        <v>17.600000000000001</v>
      </c>
      <c r="I117" s="6">
        <v>12.3</v>
      </c>
      <c r="J117" s="12"/>
      <c r="K117" s="4">
        <f t="shared" si="6"/>
        <v>20.183333333333334</v>
      </c>
      <c r="N117" s="11"/>
      <c r="O117" s="12"/>
      <c r="P117" s="4">
        <f t="shared" si="7"/>
        <v>17.316666666666666</v>
      </c>
      <c r="S117" s="11"/>
      <c r="U117" s="4">
        <f t="shared" si="8"/>
        <v>15.891666666666666</v>
      </c>
      <c r="X117" s="11"/>
      <c r="Y117" t="str">
        <f t="shared" si="1"/>
        <v/>
      </c>
      <c r="Z117" t="s">
        <v>79</v>
      </c>
      <c r="AA117" s="4">
        <v>5.8</v>
      </c>
      <c r="AB117" s="4">
        <v>-2.4</v>
      </c>
    </row>
    <row r="118" spans="1:28" x14ac:dyDescent="0.35">
      <c r="A118" t="s">
        <v>80</v>
      </c>
      <c r="B118" s="4">
        <f t="shared" si="5"/>
        <v>17.166666666666668</v>
      </c>
      <c r="C118" s="4">
        <f t="shared" si="5"/>
        <v>15.533333333333333</v>
      </c>
      <c r="D118" s="4">
        <f t="shared" si="5"/>
        <v>12.033333333333333</v>
      </c>
      <c r="E118" s="4" t="s">
        <v>80</v>
      </c>
      <c r="F118" s="4">
        <v>12.3</v>
      </c>
      <c r="G118" s="4">
        <v>13</v>
      </c>
      <c r="H118" s="5">
        <v>15.2</v>
      </c>
      <c r="I118" s="6">
        <v>6.3</v>
      </c>
      <c r="J118" s="12"/>
      <c r="K118" s="4">
        <f t="shared" si="6"/>
        <v>20.183333333333334</v>
      </c>
      <c r="N118" s="11"/>
      <c r="O118" s="12"/>
      <c r="P118" s="4">
        <f t="shared" si="7"/>
        <v>17.316666666666666</v>
      </c>
      <c r="S118" s="11"/>
      <c r="U118" s="4">
        <f t="shared" si="8"/>
        <v>15.891666666666666</v>
      </c>
      <c r="X118" s="11"/>
      <c r="Y118" t="str">
        <f t="shared" si="1"/>
        <v/>
      </c>
      <c r="Z118" t="s">
        <v>81</v>
      </c>
      <c r="AA118" s="4">
        <v>14.3</v>
      </c>
      <c r="AB118" s="4">
        <v>10.8</v>
      </c>
    </row>
    <row r="119" spans="1:28" x14ac:dyDescent="0.35">
      <c r="A119" t="s">
        <v>82</v>
      </c>
      <c r="B119" s="4">
        <f t="shared" si="5"/>
        <v>19.466666666666669</v>
      </c>
      <c r="C119" s="4">
        <f t="shared" si="5"/>
        <v>16.399999999999999</v>
      </c>
      <c r="D119" s="4">
        <f t="shared" si="5"/>
        <v>6.8000000000000007</v>
      </c>
      <c r="E119" s="4" t="s">
        <v>82</v>
      </c>
      <c r="F119" s="4">
        <v>17.7</v>
      </c>
      <c r="G119" s="4">
        <v>22.8</v>
      </c>
      <c r="H119" s="5">
        <v>16.399999999999999</v>
      </c>
      <c r="I119" s="6">
        <v>1.8</v>
      </c>
      <c r="J119" s="12"/>
      <c r="K119" s="4">
        <f t="shared" si="6"/>
        <v>20.183333333333334</v>
      </c>
      <c r="N119" s="11"/>
      <c r="O119" s="12"/>
      <c r="P119" s="4">
        <f t="shared" si="7"/>
        <v>17.316666666666666</v>
      </c>
      <c r="S119" s="11"/>
      <c r="U119" s="4">
        <f t="shared" si="8"/>
        <v>15.891666666666666</v>
      </c>
      <c r="X119" s="11"/>
      <c r="Y119" t="str">
        <f t="shared" si="1"/>
        <v>2017</v>
      </c>
      <c r="Z119" t="s">
        <v>83</v>
      </c>
      <c r="AA119" s="4">
        <v>6.1</v>
      </c>
      <c r="AB119" s="4">
        <v>18.399999999999999</v>
      </c>
    </row>
    <row r="120" spans="1:28" x14ac:dyDescent="0.35">
      <c r="A120" t="s">
        <v>84</v>
      </c>
      <c r="B120" s="4">
        <f t="shared" si="5"/>
        <v>18.566666666666666</v>
      </c>
      <c r="C120" s="4">
        <f t="shared" si="5"/>
        <v>15.5</v>
      </c>
      <c r="D120" s="4">
        <f t="shared" si="5"/>
        <v>8.3333333333333339</v>
      </c>
      <c r="E120" s="4" t="s">
        <v>84</v>
      </c>
      <c r="F120" s="4">
        <v>15.1</v>
      </c>
      <c r="G120" s="4">
        <v>19.899999999999999</v>
      </c>
      <c r="H120" s="5">
        <v>14.9</v>
      </c>
      <c r="I120" s="6">
        <v>16.899999999999999</v>
      </c>
      <c r="J120" s="12"/>
      <c r="K120" s="4">
        <f t="shared" si="6"/>
        <v>20.183333333333334</v>
      </c>
      <c r="N120" s="11"/>
      <c r="O120" s="12"/>
      <c r="P120" s="4">
        <f t="shared" si="7"/>
        <v>17.316666666666666</v>
      </c>
      <c r="S120" s="11"/>
      <c r="U120" s="4">
        <f t="shared" si="8"/>
        <v>15.891666666666666</v>
      </c>
      <c r="X120" s="11"/>
      <c r="Y120" t="str">
        <f t="shared" si="1"/>
        <v/>
      </c>
      <c r="Z120" t="s">
        <v>85</v>
      </c>
      <c r="AA120" s="4">
        <v>12.1</v>
      </c>
      <c r="AB120" s="4">
        <v>9.5</v>
      </c>
    </row>
    <row r="121" spans="1:28" x14ac:dyDescent="0.35">
      <c r="A121" t="s">
        <v>86</v>
      </c>
      <c r="B121" s="4">
        <f t="shared" si="5"/>
        <v>20.533333333333335</v>
      </c>
      <c r="C121" s="4">
        <f t="shared" si="5"/>
        <v>15.333333333333334</v>
      </c>
      <c r="D121" s="4">
        <f t="shared" si="5"/>
        <v>16.5</v>
      </c>
      <c r="E121" s="4" t="s">
        <v>86</v>
      </c>
      <c r="F121" s="4">
        <v>20.3</v>
      </c>
      <c r="G121" s="4">
        <v>18.899999999999999</v>
      </c>
      <c r="H121" s="5">
        <v>14.7</v>
      </c>
      <c r="I121" s="6">
        <v>30.8</v>
      </c>
      <c r="J121" s="12"/>
      <c r="K121" s="4">
        <f t="shared" si="6"/>
        <v>20.183333333333334</v>
      </c>
      <c r="N121" s="11"/>
      <c r="O121" s="12"/>
      <c r="P121" s="4">
        <f t="shared" si="7"/>
        <v>17.316666666666666</v>
      </c>
      <c r="S121" s="11"/>
      <c r="U121" s="4">
        <f t="shared" si="8"/>
        <v>15.891666666666666</v>
      </c>
      <c r="X121" s="11"/>
      <c r="Y121" t="str">
        <f t="shared" si="1"/>
        <v/>
      </c>
      <c r="Z121" t="s">
        <v>87</v>
      </c>
      <c r="AA121" s="4">
        <v>15</v>
      </c>
      <c r="AB121" s="4">
        <v>6</v>
      </c>
    </row>
    <row r="122" spans="1:28" x14ac:dyDescent="0.35">
      <c r="A122" t="s">
        <v>88</v>
      </c>
      <c r="B122" s="4">
        <f t="shared" si="5"/>
        <v>21.733333333333331</v>
      </c>
      <c r="C122" s="4">
        <f t="shared" si="5"/>
        <v>16.266666666666666</v>
      </c>
      <c r="D122" s="4">
        <f t="shared" si="5"/>
        <v>21.733333333333334</v>
      </c>
      <c r="E122" s="4" t="s">
        <v>88</v>
      </c>
      <c r="F122" s="4">
        <v>27.4</v>
      </c>
      <c r="G122" s="4">
        <v>26.4</v>
      </c>
      <c r="H122" s="5">
        <v>19.2</v>
      </c>
      <c r="I122" s="6">
        <v>17.5</v>
      </c>
      <c r="J122" s="12"/>
      <c r="K122" s="4">
        <f t="shared" si="6"/>
        <v>20.183333333333334</v>
      </c>
      <c r="N122" s="11"/>
      <c r="O122" s="12"/>
      <c r="P122" s="4">
        <f t="shared" si="7"/>
        <v>17.316666666666666</v>
      </c>
      <c r="S122" s="11"/>
      <c r="U122" s="4">
        <f t="shared" si="8"/>
        <v>15.891666666666666</v>
      </c>
      <c r="X122" s="11"/>
      <c r="Y122" t="str">
        <f t="shared" si="1"/>
        <v/>
      </c>
      <c r="Z122" t="s">
        <v>89</v>
      </c>
      <c r="AA122" s="4">
        <v>7.1</v>
      </c>
      <c r="AB122" s="4">
        <v>8.6999999999999993</v>
      </c>
    </row>
    <row r="123" spans="1:28" x14ac:dyDescent="0.35">
      <c r="A123" t="s">
        <v>90</v>
      </c>
      <c r="B123" s="4">
        <f t="shared" si="5"/>
        <v>20.966666666666665</v>
      </c>
      <c r="C123" s="4">
        <f t="shared" si="5"/>
        <v>19.633333333333333</v>
      </c>
      <c r="D123" s="4">
        <f t="shared" si="5"/>
        <v>26.766666666666666</v>
      </c>
      <c r="E123" s="4" t="s">
        <v>90</v>
      </c>
      <c r="F123" s="4">
        <v>23.1</v>
      </c>
      <c r="G123" s="4">
        <v>17.600000000000001</v>
      </c>
      <c r="H123" s="5">
        <v>25</v>
      </c>
      <c r="I123" s="6">
        <v>32</v>
      </c>
      <c r="J123" s="12"/>
      <c r="K123" s="4">
        <f t="shared" si="6"/>
        <v>20.183333333333334</v>
      </c>
      <c r="N123" s="11"/>
      <c r="O123" s="12"/>
      <c r="P123" s="4">
        <f t="shared" si="7"/>
        <v>17.316666666666666</v>
      </c>
      <c r="S123" s="11"/>
      <c r="U123" s="4">
        <f t="shared" si="8"/>
        <v>15.891666666666666</v>
      </c>
      <c r="X123" s="11"/>
      <c r="Y123" t="str">
        <f t="shared" si="1"/>
        <v/>
      </c>
      <c r="Z123" t="s">
        <v>91</v>
      </c>
      <c r="AA123" s="4">
        <v>6.2</v>
      </c>
      <c r="AB123" s="4">
        <v>12.1</v>
      </c>
    </row>
    <row r="124" spans="1:28" x14ac:dyDescent="0.35">
      <c r="A124" t="s">
        <v>92</v>
      </c>
      <c r="B124" s="4">
        <f t="shared" si="5"/>
        <v>26.2</v>
      </c>
      <c r="C124" s="4">
        <f t="shared" si="5"/>
        <v>22.966666666666669</v>
      </c>
      <c r="D124" s="4">
        <f t="shared" si="5"/>
        <v>25.266666666666666</v>
      </c>
      <c r="E124" s="4" t="s">
        <v>92</v>
      </c>
      <c r="F124" s="4">
        <v>32.4</v>
      </c>
      <c r="G124" s="4">
        <v>34.6</v>
      </c>
      <c r="H124" s="5">
        <v>24.7</v>
      </c>
      <c r="I124" s="6">
        <v>26.3</v>
      </c>
      <c r="J124" s="12"/>
      <c r="K124" s="4">
        <f t="shared" si="6"/>
        <v>20.183333333333334</v>
      </c>
      <c r="N124" s="11"/>
      <c r="O124" s="12"/>
      <c r="P124" s="4">
        <f t="shared" si="7"/>
        <v>17.316666666666666</v>
      </c>
      <c r="S124" s="11"/>
      <c r="U124" s="4">
        <f t="shared" si="8"/>
        <v>15.891666666666666</v>
      </c>
      <c r="X124" s="11"/>
      <c r="Y124" t="str">
        <f t="shared" si="1"/>
        <v/>
      </c>
      <c r="Z124" t="s">
        <v>93</v>
      </c>
      <c r="AA124" s="4">
        <v>10.7</v>
      </c>
      <c r="AB124" s="4">
        <v>17.899999999999999</v>
      </c>
    </row>
    <row r="125" spans="1:28" x14ac:dyDescent="0.35">
      <c r="A125" t="s">
        <v>94</v>
      </c>
      <c r="B125" s="4">
        <f t="shared" si="5"/>
        <v>23.533333333333331</v>
      </c>
      <c r="C125" s="4">
        <f t="shared" si="5"/>
        <v>21.166666666666668</v>
      </c>
      <c r="D125" s="4">
        <f t="shared" si="5"/>
        <v>18.933333333333334</v>
      </c>
      <c r="E125" s="4" t="s">
        <v>94</v>
      </c>
      <c r="F125" s="4">
        <v>26.9</v>
      </c>
      <c r="G125" s="4">
        <v>18.399999999999999</v>
      </c>
      <c r="H125" s="5">
        <v>13.8</v>
      </c>
      <c r="I125" s="6">
        <v>-1.5</v>
      </c>
      <c r="J125" s="12"/>
      <c r="L125" s="4">
        <f>AVERAGE($G$125:$G$136)</f>
        <v>21.366666666666664</v>
      </c>
      <c r="M125" s="4"/>
      <c r="N125" s="13"/>
      <c r="O125" s="12"/>
      <c r="Q125" s="4">
        <f>AVERAGE($H$125:$H$136)</f>
        <v>19.016666666666669</v>
      </c>
      <c r="R125" s="4"/>
      <c r="S125" s="13"/>
      <c r="V125" s="4">
        <f>AVERAGE($I$125:$I$136)</f>
        <v>9.85</v>
      </c>
      <c r="W125" s="4"/>
      <c r="X125" s="13"/>
      <c r="Y125" t="str">
        <f t="shared" si="1"/>
        <v/>
      </c>
      <c r="Z125" t="s">
        <v>95</v>
      </c>
      <c r="AA125" s="4">
        <v>14.4</v>
      </c>
      <c r="AB125" s="4">
        <v>4.8</v>
      </c>
    </row>
    <row r="126" spans="1:28" x14ac:dyDescent="0.35">
      <c r="A126" t="s">
        <v>96</v>
      </c>
      <c r="B126" s="4">
        <f t="shared" si="5"/>
        <v>27.599999999999998</v>
      </c>
      <c r="C126" s="4">
        <f t="shared" si="5"/>
        <v>17.566666666666666</v>
      </c>
      <c r="D126" s="4">
        <f t="shared" si="5"/>
        <v>5.666666666666667</v>
      </c>
      <c r="E126" s="4" t="s">
        <v>96</v>
      </c>
      <c r="F126" s="4">
        <v>27.6</v>
      </c>
      <c r="G126" s="4">
        <v>29.8</v>
      </c>
      <c r="H126" s="5">
        <v>14.2</v>
      </c>
      <c r="I126" s="6">
        <v>-7.8</v>
      </c>
      <c r="J126" s="12"/>
      <c r="L126" s="4">
        <f t="shared" ref="L126:L136" si="9">AVERAGE($G$125:$G$136)</f>
        <v>21.366666666666664</v>
      </c>
      <c r="M126" s="4"/>
      <c r="N126" s="13"/>
      <c r="O126" s="12"/>
      <c r="Q126" s="4">
        <f t="shared" ref="Q126:Q136" si="10">AVERAGE($H$125:$H$136)</f>
        <v>19.016666666666669</v>
      </c>
      <c r="R126" s="4"/>
      <c r="S126" s="13"/>
      <c r="V126" s="4">
        <f t="shared" ref="V126:V136" si="11">AVERAGE($I$125:$I$136)</f>
        <v>9.85</v>
      </c>
      <c r="W126" s="4"/>
      <c r="X126" s="13"/>
      <c r="Y126" t="str">
        <f t="shared" si="1"/>
        <v/>
      </c>
      <c r="Z126" t="s">
        <v>97</v>
      </c>
      <c r="AA126" s="4">
        <v>21</v>
      </c>
      <c r="AB126" s="4">
        <v>10.7</v>
      </c>
    </row>
    <row r="127" spans="1:28" x14ac:dyDescent="0.35">
      <c r="A127" t="s">
        <v>98</v>
      </c>
      <c r="B127" s="4">
        <f t="shared" si="5"/>
        <v>20.833333333333332</v>
      </c>
      <c r="C127" s="4">
        <f t="shared" si="5"/>
        <v>16.2</v>
      </c>
      <c r="D127" s="4">
        <f t="shared" si="5"/>
        <v>2.3666666666666658</v>
      </c>
      <c r="E127" s="4" t="s">
        <v>98</v>
      </c>
      <c r="F127" s="4">
        <v>8.9</v>
      </c>
      <c r="G127" s="4">
        <v>14.3</v>
      </c>
      <c r="H127" s="5">
        <v>20.6</v>
      </c>
      <c r="I127" s="6">
        <v>16.399999999999999</v>
      </c>
      <c r="J127" s="12"/>
      <c r="L127" s="4">
        <f t="shared" si="9"/>
        <v>21.366666666666664</v>
      </c>
      <c r="M127" s="4"/>
      <c r="N127" s="13"/>
      <c r="O127" s="12"/>
      <c r="Q127" s="4">
        <f t="shared" si="10"/>
        <v>19.016666666666669</v>
      </c>
      <c r="R127" s="4"/>
      <c r="S127" s="13"/>
      <c r="V127" s="4">
        <f t="shared" si="11"/>
        <v>9.85</v>
      </c>
      <c r="W127" s="4"/>
      <c r="X127" s="13"/>
      <c r="Y127" t="str">
        <f t="shared" si="1"/>
        <v/>
      </c>
      <c r="Z127" t="s">
        <v>99</v>
      </c>
      <c r="AA127" s="4">
        <v>12.6</v>
      </c>
      <c r="AB127" s="4">
        <v>11.6</v>
      </c>
    </row>
    <row r="128" spans="1:28" x14ac:dyDescent="0.35">
      <c r="A128" t="s">
        <v>100</v>
      </c>
      <c r="B128" s="4">
        <f t="shared" si="5"/>
        <v>23.133333333333336</v>
      </c>
      <c r="C128" s="4">
        <f t="shared" si="5"/>
        <v>16.766666666666666</v>
      </c>
      <c r="D128" s="4">
        <f t="shared" si="5"/>
        <v>1.6666666666666661</v>
      </c>
      <c r="E128" s="4" t="s">
        <v>100</v>
      </c>
      <c r="F128" s="4">
        <v>28.9</v>
      </c>
      <c r="G128" s="4">
        <v>25.3</v>
      </c>
      <c r="H128" s="5">
        <v>15.5</v>
      </c>
      <c r="I128" s="6">
        <v>-3.6</v>
      </c>
      <c r="J128" s="12"/>
      <c r="L128" s="4">
        <f t="shared" si="9"/>
        <v>21.366666666666664</v>
      </c>
      <c r="M128" s="4"/>
      <c r="N128" s="13"/>
      <c r="O128" s="12"/>
      <c r="Q128" s="4">
        <f t="shared" si="10"/>
        <v>19.016666666666669</v>
      </c>
      <c r="R128" s="4"/>
      <c r="S128" s="13"/>
      <c r="V128" s="4">
        <f t="shared" si="11"/>
        <v>9.85</v>
      </c>
      <c r="W128" s="4"/>
      <c r="X128" s="13"/>
      <c r="Y128" t="str">
        <f t="shared" si="1"/>
        <v/>
      </c>
      <c r="Z128" t="s">
        <v>101</v>
      </c>
      <c r="AA128" s="4">
        <v>18.600000000000001</v>
      </c>
      <c r="AB128" s="4">
        <v>17.899999999999999</v>
      </c>
    </row>
    <row r="129" spans="1:28" x14ac:dyDescent="0.35">
      <c r="A129" t="s">
        <v>102</v>
      </c>
      <c r="B129" s="4">
        <f t="shared" si="5"/>
        <v>24.766666666666669</v>
      </c>
      <c r="C129" s="4">
        <f t="shared" si="5"/>
        <v>20.033333333333335</v>
      </c>
      <c r="D129" s="4">
        <f t="shared" si="5"/>
        <v>16.266666666666666</v>
      </c>
      <c r="E129" s="4" t="s">
        <v>102</v>
      </c>
      <c r="F129" s="4">
        <v>28.6</v>
      </c>
      <c r="G129" s="4">
        <v>34.700000000000003</v>
      </c>
      <c r="H129" s="5">
        <v>24</v>
      </c>
      <c r="I129" s="6">
        <v>36</v>
      </c>
      <c r="J129" s="12"/>
      <c r="L129" s="4">
        <f t="shared" si="9"/>
        <v>21.366666666666664</v>
      </c>
      <c r="M129" s="4"/>
      <c r="N129" s="13"/>
      <c r="O129" s="12"/>
      <c r="Q129" s="4">
        <f t="shared" si="10"/>
        <v>19.016666666666669</v>
      </c>
      <c r="R129" s="4"/>
      <c r="S129" s="13"/>
      <c r="V129" s="4">
        <f t="shared" si="11"/>
        <v>9.85</v>
      </c>
      <c r="W129" s="4"/>
      <c r="X129" s="13"/>
      <c r="Y129" t="str">
        <f t="shared" si="1"/>
        <v/>
      </c>
      <c r="Z129" t="s">
        <v>103</v>
      </c>
      <c r="AA129" s="4">
        <v>21.9</v>
      </c>
      <c r="AB129" s="4">
        <v>25.6</v>
      </c>
    </row>
    <row r="130" spans="1:28" x14ac:dyDescent="0.35">
      <c r="A130" t="s">
        <v>104</v>
      </c>
      <c r="B130" s="4">
        <f t="shared" si="5"/>
        <v>27.7</v>
      </c>
      <c r="C130" s="4">
        <f t="shared" si="5"/>
        <v>19.366666666666667</v>
      </c>
      <c r="D130" s="4">
        <f t="shared" si="5"/>
        <v>10.733333333333333</v>
      </c>
      <c r="E130" s="4" t="s">
        <v>104</v>
      </c>
      <c r="F130" s="4">
        <v>31</v>
      </c>
      <c r="G130" s="4">
        <v>23.1</v>
      </c>
      <c r="H130" s="5">
        <v>18.600000000000001</v>
      </c>
      <c r="I130" s="6">
        <v>-0.2</v>
      </c>
      <c r="J130" s="12"/>
      <c r="L130" s="4">
        <f t="shared" si="9"/>
        <v>21.366666666666664</v>
      </c>
      <c r="M130" s="4"/>
      <c r="N130" s="13"/>
      <c r="O130" s="12"/>
      <c r="Q130" s="4">
        <f t="shared" si="10"/>
        <v>19.016666666666669</v>
      </c>
      <c r="R130" s="4"/>
      <c r="S130" s="13"/>
      <c r="V130" s="4">
        <f t="shared" si="11"/>
        <v>9.85</v>
      </c>
      <c r="W130" s="4"/>
      <c r="X130" s="13"/>
      <c r="Y130" t="str">
        <f t="shared" si="1"/>
        <v/>
      </c>
      <c r="Z130" t="s">
        <v>105</v>
      </c>
      <c r="AA130" s="4">
        <v>17.8</v>
      </c>
      <c r="AB130" s="4">
        <v>12.6</v>
      </c>
    </row>
    <row r="131" spans="1:28" x14ac:dyDescent="0.35">
      <c r="A131" t="s">
        <v>106</v>
      </c>
      <c r="B131" s="4">
        <f t="shared" si="5"/>
        <v>28.933333333333337</v>
      </c>
      <c r="C131" s="4">
        <f t="shared" si="5"/>
        <v>22.666666666666668</v>
      </c>
      <c r="D131" s="4">
        <f t="shared" si="5"/>
        <v>13.799999999999999</v>
      </c>
      <c r="E131" s="4" t="s">
        <v>106</v>
      </c>
      <c r="F131" s="4">
        <v>24.1</v>
      </c>
      <c r="G131" s="4">
        <v>29</v>
      </c>
      <c r="H131" s="5">
        <v>25.4</v>
      </c>
      <c r="I131" s="6">
        <v>5.6</v>
      </c>
      <c r="J131" s="12"/>
      <c r="L131" s="4">
        <f t="shared" si="9"/>
        <v>21.366666666666664</v>
      </c>
      <c r="M131" s="4"/>
      <c r="N131" s="13"/>
      <c r="O131" s="12"/>
      <c r="Q131" s="4">
        <f t="shared" si="10"/>
        <v>19.016666666666669</v>
      </c>
      <c r="R131" s="4"/>
      <c r="S131" s="13"/>
      <c r="V131" s="4">
        <f t="shared" si="11"/>
        <v>9.85</v>
      </c>
      <c r="W131" s="4"/>
      <c r="X131" s="13"/>
      <c r="Y131" t="str">
        <f t="shared" si="1"/>
        <v>2018</v>
      </c>
      <c r="Z131" t="s">
        <v>107</v>
      </c>
      <c r="AA131" s="4">
        <v>18.8</v>
      </c>
      <c r="AB131" s="4">
        <v>18.600000000000001</v>
      </c>
    </row>
    <row r="132" spans="1:28" x14ac:dyDescent="0.35">
      <c r="A132" t="s">
        <v>108</v>
      </c>
      <c r="B132" s="4">
        <f t="shared" si="5"/>
        <v>26.8</v>
      </c>
      <c r="C132" s="4">
        <f t="shared" si="5"/>
        <v>21.933333333333334</v>
      </c>
      <c r="D132" s="4">
        <f t="shared" si="5"/>
        <v>10.333333333333334</v>
      </c>
      <c r="E132" s="4" t="s">
        <v>108</v>
      </c>
      <c r="F132" s="4">
        <v>23.3</v>
      </c>
      <c r="G132" s="4">
        <v>28.3</v>
      </c>
      <c r="H132" s="5">
        <v>21.8</v>
      </c>
      <c r="I132" s="6">
        <v>25.6</v>
      </c>
      <c r="J132" s="12"/>
      <c r="L132" s="4">
        <f t="shared" si="9"/>
        <v>21.366666666666664</v>
      </c>
      <c r="M132" s="4"/>
      <c r="N132" s="13"/>
      <c r="O132" s="12"/>
      <c r="Q132" s="4">
        <f t="shared" si="10"/>
        <v>19.016666666666669</v>
      </c>
      <c r="R132" s="4"/>
      <c r="S132" s="13"/>
      <c r="V132" s="4">
        <f t="shared" si="11"/>
        <v>9.85</v>
      </c>
      <c r="W132" s="4"/>
      <c r="X132" s="13"/>
      <c r="Y132" t="str">
        <f t="shared" si="1"/>
        <v/>
      </c>
      <c r="Z132" t="s">
        <v>109</v>
      </c>
      <c r="AA132" s="4">
        <v>23.5</v>
      </c>
      <c r="AB132" s="4">
        <v>19.2</v>
      </c>
    </row>
    <row r="133" spans="1:28" x14ac:dyDescent="0.35">
      <c r="A133" t="s">
        <v>110</v>
      </c>
      <c r="B133" s="4">
        <f t="shared" si="5"/>
        <v>26.333333333333332</v>
      </c>
      <c r="C133" s="4">
        <f t="shared" si="5"/>
        <v>24.400000000000002</v>
      </c>
      <c r="D133" s="4">
        <f t="shared" si="5"/>
        <v>17.466666666666669</v>
      </c>
      <c r="E133" s="4" t="s">
        <v>110</v>
      </c>
      <c r="F133" s="4">
        <v>14.3</v>
      </c>
      <c r="G133" s="4">
        <v>21.7</v>
      </c>
      <c r="H133" s="5">
        <v>26</v>
      </c>
      <c r="I133" s="6">
        <v>21.2</v>
      </c>
      <c r="J133" s="12"/>
      <c r="L133" s="4">
        <f t="shared" si="9"/>
        <v>21.366666666666664</v>
      </c>
      <c r="M133" s="4"/>
      <c r="N133" s="13"/>
      <c r="O133" s="12"/>
      <c r="Q133" s="4">
        <f t="shared" si="10"/>
        <v>19.016666666666669</v>
      </c>
      <c r="R133" s="4"/>
      <c r="S133" s="13"/>
      <c r="V133" s="4">
        <f t="shared" si="11"/>
        <v>9.85</v>
      </c>
      <c r="W133" s="4"/>
      <c r="X133" s="13"/>
      <c r="Y133" t="str">
        <f t="shared" si="1"/>
        <v/>
      </c>
      <c r="Z133" t="s">
        <v>111</v>
      </c>
      <c r="AA133" s="4">
        <v>24.3</v>
      </c>
      <c r="AB133" s="4">
        <v>5.8</v>
      </c>
    </row>
    <row r="134" spans="1:28" x14ac:dyDescent="0.35">
      <c r="A134" t="s">
        <v>112</v>
      </c>
      <c r="B134" s="4">
        <f t="shared" si="5"/>
        <v>22.333333333333332</v>
      </c>
      <c r="C134" s="4">
        <f t="shared" si="5"/>
        <v>22.033333333333331</v>
      </c>
      <c r="D134" s="4">
        <f t="shared" si="5"/>
        <v>19.666666666666668</v>
      </c>
      <c r="E134" s="4" t="s">
        <v>112</v>
      </c>
      <c r="F134" s="4">
        <v>19.399999999999999</v>
      </c>
      <c r="G134" s="4">
        <v>17</v>
      </c>
      <c r="H134" s="5">
        <v>18.3</v>
      </c>
      <c r="I134" s="6">
        <v>12.2</v>
      </c>
      <c r="J134" s="12"/>
      <c r="L134" s="4">
        <f t="shared" si="9"/>
        <v>21.366666666666664</v>
      </c>
      <c r="M134" s="4"/>
      <c r="N134" s="13"/>
      <c r="O134" s="12"/>
      <c r="Q134" s="4">
        <f t="shared" si="10"/>
        <v>19.016666666666669</v>
      </c>
      <c r="R134" s="4"/>
      <c r="S134" s="13"/>
      <c r="V134" s="4">
        <f t="shared" si="11"/>
        <v>9.85</v>
      </c>
      <c r="W134" s="4"/>
      <c r="X134" s="13"/>
      <c r="Y134" t="str">
        <f t="shared" ref="Y134:Y166" si="12">IF(RIGHT(E134,1)="7",LEFT(E134,4),"")</f>
        <v/>
      </c>
      <c r="Z134" t="s">
        <v>113</v>
      </c>
      <c r="AA134" s="4">
        <v>28.8</v>
      </c>
      <c r="AB134" s="4">
        <v>16.600000000000001</v>
      </c>
    </row>
    <row r="135" spans="1:28" x14ac:dyDescent="0.35">
      <c r="A135" t="s">
        <v>114</v>
      </c>
      <c r="B135" s="4">
        <f t="shared" si="5"/>
        <v>15.766666666666667</v>
      </c>
      <c r="C135" s="4">
        <f t="shared" si="5"/>
        <v>21.833333333333332</v>
      </c>
      <c r="D135" s="4">
        <f t="shared" si="5"/>
        <v>14.866666666666665</v>
      </c>
      <c r="E135" s="4" t="s">
        <v>114</v>
      </c>
      <c r="F135" s="4">
        <v>9.8000000000000007</v>
      </c>
      <c r="G135" s="4">
        <v>8.6</v>
      </c>
      <c r="H135" s="5">
        <v>21.2</v>
      </c>
      <c r="I135" s="6">
        <v>11.2</v>
      </c>
      <c r="J135" s="12"/>
      <c r="L135" s="4">
        <f t="shared" si="9"/>
        <v>21.366666666666664</v>
      </c>
      <c r="M135" s="4"/>
      <c r="N135" s="13"/>
      <c r="O135" s="12"/>
      <c r="Q135" s="4">
        <f t="shared" si="10"/>
        <v>19.016666666666669</v>
      </c>
      <c r="R135" s="4"/>
      <c r="S135" s="13"/>
      <c r="V135" s="4">
        <f t="shared" si="11"/>
        <v>9.85</v>
      </c>
      <c r="W135" s="4"/>
      <c r="X135" s="13"/>
      <c r="Y135" t="str">
        <f t="shared" si="12"/>
        <v/>
      </c>
      <c r="Z135" t="s">
        <v>115</v>
      </c>
      <c r="AA135" s="4">
        <v>15.7</v>
      </c>
      <c r="AB135" s="4">
        <v>13.5</v>
      </c>
    </row>
    <row r="136" spans="1:28" x14ac:dyDescent="0.35">
      <c r="A136" t="s">
        <v>116</v>
      </c>
      <c r="B136" s="4">
        <f t="shared" si="5"/>
        <v>10.6</v>
      </c>
      <c r="C136" s="4">
        <f t="shared" si="5"/>
        <v>16.099999999999998</v>
      </c>
      <c r="D136" s="4">
        <f t="shared" si="5"/>
        <v>8.8333333333333339</v>
      </c>
      <c r="E136" s="4" t="s">
        <v>116</v>
      </c>
      <c r="F136" s="4">
        <v>13.9</v>
      </c>
      <c r="G136" s="4">
        <v>6.2</v>
      </c>
      <c r="H136" s="5">
        <v>8.8000000000000007</v>
      </c>
      <c r="I136" s="6">
        <v>3.1</v>
      </c>
      <c r="J136" s="12"/>
      <c r="L136" s="4">
        <f t="shared" si="9"/>
        <v>21.366666666666664</v>
      </c>
      <c r="M136" s="4"/>
      <c r="N136" s="13"/>
      <c r="O136" s="12"/>
      <c r="Q136" s="4">
        <f t="shared" si="10"/>
        <v>19.016666666666669</v>
      </c>
      <c r="R136" s="4"/>
      <c r="S136" s="13"/>
      <c r="V136" s="4">
        <f t="shared" si="11"/>
        <v>9.85</v>
      </c>
      <c r="W136" s="4"/>
      <c r="X136" s="13"/>
      <c r="Y136" t="str">
        <f t="shared" si="12"/>
        <v/>
      </c>
      <c r="Z136" t="s">
        <v>117</v>
      </c>
      <c r="AA136" s="4">
        <v>26.4</v>
      </c>
      <c r="AB136" s="4">
        <v>7.3</v>
      </c>
    </row>
    <row r="137" spans="1:28" x14ac:dyDescent="0.35">
      <c r="A137" t="s">
        <v>118</v>
      </c>
      <c r="B137" s="4">
        <f t="shared" si="5"/>
        <v>9.4666666666666668</v>
      </c>
      <c r="C137" s="4">
        <f t="shared" si="5"/>
        <v>14.700000000000001</v>
      </c>
      <c r="D137" s="4">
        <f t="shared" si="5"/>
        <v>6.5333333333333323</v>
      </c>
      <c r="E137" s="4" t="s">
        <v>118</v>
      </c>
      <c r="F137" s="4">
        <v>10.5</v>
      </c>
      <c r="G137" s="4">
        <v>13.6</v>
      </c>
      <c r="H137" s="5">
        <v>14.1</v>
      </c>
      <c r="I137" s="6">
        <v>5.3</v>
      </c>
      <c r="J137" s="12"/>
      <c r="L137" s="4"/>
      <c r="M137" s="4">
        <f>AVERAGE($G$137:$G$148)</f>
        <v>8.8583333333333325</v>
      </c>
      <c r="N137" s="13"/>
      <c r="O137" s="12"/>
      <c r="Q137" s="4"/>
      <c r="R137" s="4">
        <f>AVERAGE($H$137:$H$148)</f>
        <v>13.758333333333335</v>
      </c>
      <c r="S137" s="13"/>
      <c r="V137" s="4"/>
      <c r="W137" s="4">
        <f>AVERAGE($I$137:$I$148)</f>
        <v>4.416666666666667</v>
      </c>
      <c r="X137" s="13"/>
      <c r="Y137" t="str">
        <f t="shared" si="12"/>
        <v/>
      </c>
      <c r="Z137" t="s">
        <v>119</v>
      </c>
      <c r="AA137" s="4">
        <v>20.2</v>
      </c>
      <c r="AB137" s="4">
        <v>15.2</v>
      </c>
    </row>
    <row r="138" spans="1:28" x14ac:dyDescent="0.35">
      <c r="A138" t="s">
        <v>120</v>
      </c>
      <c r="B138" s="4">
        <f t="shared" si="5"/>
        <v>9.7000000000000011</v>
      </c>
      <c r="C138" s="4">
        <f t="shared" si="5"/>
        <v>13.833333333333334</v>
      </c>
      <c r="D138" s="4">
        <f t="shared" si="5"/>
        <v>5.4333333333333336</v>
      </c>
      <c r="E138" s="4" t="s">
        <v>120</v>
      </c>
      <c r="F138" s="4">
        <v>6.1</v>
      </c>
      <c r="G138" s="4">
        <v>9.3000000000000007</v>
      </c>
      <c r="H138" s="5">
        <v>18.600000000000001</v>
      </c>
      <c r="I138" s="6">
        <v>7.9</v>
      </c>
      <c r="J138" s="12"/>
      <c r="L138" s="4"/>
      <c r="M138" s="4">
        <f t="shared" ref="M138:M148" si="13">AVERAGE($G$137:$G$148)</f>
        <v>8.8583333333333325</v>
      </c>
      <c r="N138" s="13"/>
      <c r="O138" s="12"/>
      <c r="Q138" s="4"/>
      <c r="R138" s="4">
        <f t="shared" ref="R138:R148" si="14">AVERAGE($H$137:$H$148)</f>
        <v>13.758333333333335</v>
      </c>
      <c r="S138" s="13"/>
      <c r="V138" s="4"/>
      <c r="W138" s="4">
        <f t="shared" ref="W138:W148" si="15">AVERAGE($I$137:$I$148)</f>
        <v>4.416666666666667</v>
      </c>
      <c r="X138" s="13"/>
      <c r="Y138" t="str">
        <f t="shared" si="12"/>
        <v/>
      </c>
      <c r="Z138" t="s">
        <v>121</v>
      </c>
      <c r="AA138" s="4">
        <v>11.6</v>
      </c>
      <c r="AB138" s="4">
        <v>2.2000000000000002</v>
      </c>
    </row>
    <row r="139" spans="1:28" x14ac:dyDescent="0.35">
      <c r="A139" t="s">
        <v>122</v>
      </c>
      <c r="B139" s="4">
        <f t="shared" si="5"/>
        <v>11.199999999999998</v>
      </c>
      <c r="C139" s="4">
        <f t="shared" si="5"/>
        <v>15</v>
      </c>
      <c r="D139" s="4">
        <f t="shared" si="5"/>
        <v>3.5</v>
      </c>
      <c r="E139" s="4" t="s">
        <v>122</v>
      </c>
      <c r="F139" s="4">
        <v>1.5</v>
      </c>
      <c r="G139" s="4">
        <v>10.7</v>
      </c>
      <c r="H139" s="5">
        <v>12.3</v>
      </c>
      <c r="I139" s="6">
        <v>-2.7</v>
      </c>
      <c r="J139" s="12"/>
      <c r="L139" s="4"/>
      <c r="M139" s="4">
        <f t="shared" si="13"/>
        <v>8.8583333333333325</v>
      </c>
      <c r="N139" s="13"/>
      <c r="O139" s="12"/>
      <c r="Q139" s="4"/>
      <c r="R139" s="4">
        <f t="shared" si="14"/>
        <v>13.758333333333335</v>
      </c>
      <c r="S139" s="13"/>
      <c r="V139" s="4"/>
      <c r="W139" s="4">
        <f t="shared" si="15"/>
        <v>4.416666666666667</v>
      </c>
      <c r="X139" s="13"/>
      <c r="Y139" t="str">
        <f t="shared" si="12"/>
        <v/>
      </c>
      <c r="Z139" t="s">
        <v>123</v>
      </c>
      <c r="AA139" s="4">
        <v>13.8</v>
      </c>
      <c r="AB139" s="4">
        <v>0.5</v>
      </c>
    </row>
    <row r="140" spans="1:28" x14ac:dyDescent="0.35">
      <c r="A140" t="s">
        <v>124</v>
      </c>
      <c r="B140" s="4">
        <f t="shared" si="5"/>
        <v>10.866666666666667</v>
      </c>
      <c r="C140" s="4">
        <f t="shared" si="5"/>
        <v>15.166666666666666</v>
      </c>
      <c r="D140" s="4">
        <f t="shared" si="5"/>
        <v>6.6000000000000005</v>
      </c>
      <c r="E140" s="4" t="s">
        <v>124</v>
      </c>
      <c r="F140" s="4">
        <v>10.3</v>
      </c>
      <c r="G140" s="4">
        <v>12.6</v>
      </c>
      <c r="H140" s="5">
        <v>14.6</v>
      </c>
      <c r="I140" s="6">
        <v>14.6</v>
      </c>
      <c r="J140" s="12"/>
      <c r="L140" s="4"/>
      <c r="M140" s="4">
        <f t="shared" si="13"/>
        <v>8.8583333333333325</v>
      </c>
      <c r="N140" s="13"/>
      <c r="O140" s="12"/>
      <c r="Q140" s="4"/>
      <c r="R140" s="4">
        <f t="shared" si="14"/>
        <v>13.758333333333335</v>
      </c>
      <c r="S140" s="13"/>
      <c r="V140" s="4"/>
      <c r="W140" s="4">
        <f t="shared" si="15"/>
        <v>4.416666666666667</v>
      </c>
      <c r="X140" s="13"/>
      <c r="Y140" t="str">
        <f t="shared" si="12"/>
        <v/>
      </c>
      <c r="Z140" t="s">
        <v>125</v>
      </c>
      <c r="AA140" s="4">
        <v>9.8000000000000007</v>
      </c>
      <c r="AB140" s="4">
        <v>-6.6</v>
      </c>
    </row>
    <row r="141" spans="1:28" x14ac:dyDescent="0.35">
      <c r="A141" t="s">
        <v>126</v>
      </c>
      <c r="B141" s="4">
        <f t="shared" si="5"/>
        <v>9.3333333333333321</v>
      </c>
      <c r="C141" s="4">
        <f t="shared" si="5"/>
        <v>10.033333333333333</v>
      </c>
      <c r="D141" s="4">
        <f t="shared" si="5"/>
        <v>1.0333333333333325</v>
      </c>
      <c r="E141" s="4" t="s">
        <v>126</v>
      </c>
      <c r="F141" s="4">
        <v>2.2000000000000002</v>
      </c>
      <c r="G141" s="4">
        <v>4.7</v>
      </c>
      <c r="H141" s="5">
        <v>3.2</v>
      </c>
      <c r="I141" s="6">
        <v>-8.8000000000000007</v>
      </c>
      <c r="J141" s="12"/>
      <c r="L141" s="4"/>
      <c r="M141" s="4">
        <f t="shared" si="13"/>
        <v>8.8583333333333325</v>
      </c>
      <c r="N141" s="13"/>
      <c r="O141" s="12"/>
      <c r="Q141" s="4"/>
      <c r="R141" s="4">
        <f t="shared" si="14"/>
        <v>13.758333333333335</v>
      </c>
      <c r="S141" s="13"/>
      <c r="V141" s="4"/>
      <c r="W141" s="4">
        <f t="shared" si="15"/>
        <v>4.416666666666667</v>
      </c>
      <c r="X141" s="13"/>
      <c r="Y141" t="str">
        <f t="shared" si="12"/>
        <v/>
      </c>
      <c r="Z141" t="s">
        <v>127</v>
      </c>
      <c r="AA141" s="4">
        <v>15.4</v>
      </c>
      <c r="AB141" s="4">
        <v>-5.7</v>
      </c>
    </row>
    <row r="142" spans="1:28" x14ac:dyDescent="0.35">
      <c r="A142" t="s">
        <v>128</v>
      </c>
      <c r="B142" s="4">
        <f t="shared" ref="B142:D149" si="16">AVERAGE(G140:G142)</f>
        <v>8.8333333333333339</v>
      </c>
      <c r="C142" s="4">
        <f t="shared" si="16"/>
        <v>10.466666666666667</v>
      </c>
      <c r="D142" s="4">
        <f t="shared" si="16"/>
        <v>-0.16666666666666696</v>
      </c>
      <c r="E142" s="4" t="s">
        <v>128</v>
      </c>
      <c r="F142" s="4">
        <v>3.3</v>
      </c>
      <c r="G142" s="4">
        <v>9.1999999999999993</v>
      </c>
      <c r="H142" s="5">
        <v>13.6</v>
      </c>
      <c r="I142" s="6">
        <v>-6.3</v>
      </c>
      <c r="J142" s="12"/>
      <c r="L142" s="4"/>
      <c r="M142" s="4">
        <f t="shared" si="13"/>
        <v>8.8583333333333325</v>
      </c>
      <c r="N142" s="13"/>
      <c r="O142" s="12"/>
      <c r="Q142" s="4"/>
      <c r="R142" s="4">
        <f t="shared" si="14"/>
        <v>13.758333333333335</v>
      </c>
      <c r="S142" s="13"/>
      <c r="V142" s="4"/>
      <c r="W142" s="4">
        <f t="shared" si="15"/>
        <v>4.416666666666667</v>
      </c>
      <c r="X142" s="13"/>
      <c r="Y142" t="str">
        <f t="shared" si="12"/>
        <v/>
      </c>
      <c r="Z142" t="s">
        <v>129</v>
      </c>
      <c r="AA142" s="4">
        <v>4.4000000000000004</v>
      </c>
      <c r="AB142" s="4">
        <v>-13.7</v>
      </c>
    </row>
    <row r="143" spans="1:28" x14ac:dyDescent="0.35">
      <c r="A143" t="s">
        <v>130</v>
      </c>
      <c r="B143" s="4">
        <f t="shared" si="16"/>
        <v>7.7666666666666657</v>
      </c>
      <c r="C143" s="4">
        <f t="shared" si="16"/>
        <v>12.833333333333334</v>
      </c>
      <c r="D143" s="4">
        <f t="shared" si="16"/>
        <v>-3.7666666666666671</v>
      </c>
      <c r="E143" s="4" t="s">
        <v>130</v>
      </c>
      <c r="F143" s="4">
        <v>5.3</v>
      </c>
      <c r="G143" s="4">
        <v>9.4</v>
      </c>
      <c r="H143" s="5">
        <v>21.7</v>
      </c>
      <c r="I143" s="6">
        <v>3.8</v>
      </c>
      <c r="J143" s="12"/>
      <c r="L143" s="4"/>
      <c r="M143" s="4">
        <f t="shared" si="13"/>
        <v>8.8583333333333325</v>
      </c>
      <c r="N143" s="13"/>
      <c r="O143" s="12"/>
      <c r="Q143" s="4"/>
      <c r="R143" s="4">
        <f t="shared" si="14"/>
        <v>13.758333333333335</v>
      </c>
      <c r="S143" s="13"/>
      <c r="V143" s="4"/>
      <c r="W143" s="4">
        <f t="shared" si="15"/>
        <v>4.416666666666667</v>
      </c>
      <c r="X143" s="13"/>
      <c r="Y143" t="str">
        <f t="shared" si="12"/>
        <v>2019</v>
      </c>
      <c r="Z143" t="s">
        <v>131</v>
      </c>
      <c r="AA143" s="4">
        <v>12.9</v>
      </c>
      <c r="AB143" s="4">
        <v>-5.4</v>
      </c>
    </row>
    <row r="144" spans="1:28" x14ac:dyDescent="0.35">
      <c r="A144" t="s">
        <v>132</v>
      </c>
      <c r="B144" s="4">
        <f t="shared" si="16"/>
        <v>12.300000000000002</v>
      </c>
      <c r="C144" s="4">
        <f t="shared" si="16"/>
        <v>14.433333333333332</v>
      </c>
      <c r="D144" s="4">
        <f t="shared" si="16"/>
        <v>-0.5</v>
      </c>
      <c r="E144" s="4" t="s">
        <v>132</v>
      </c>
      <c r="F144" s="4">
        <v>8.6999999999999993</v>
      </c>
      <c r="G144" s="4">
        <v>18.3</v>
      </c>
      <c r="H144" s="5">
        <v>8</v>
      </c>
      <c r="I144" s="6">
        <v>1</v>
      </c>
      <c r="J144" s="12"/>
      <c r="L144" s="4"/>
      <c r="M144" s="4">
        <f t="shared" si="13"/>
        <v>8.8583333333333325</v>
      </c>
      <c r="N144" s="13"/>
      <c r="O144" s="12"/>
      <c r="Q144" s="4"/>
      <c r="R144" s="4">
        <f t="shared" si="14"/>
        <v>13.758333333333335</v>
      </c>
      <c r="S144" s="13"/>
      <c r="V144" s="4"/>
      <c r="W144" s="4">
        <f t="shared" si="15"/>
        <v>4.416666666666667</v>
      </c>
      <c r="X144" s="13"/>
      <c r="Y144" t="str">
        <f t="shared" si="12"/>
        <v/>
      </c>
      <c r="Z144" t="s">
        <v>133</v>
      </c>
      <c r="AA144" s="4">
        <v>19.2</v>
      </c>
      <c r="AB144" s="4">
        <v>-3.2</v>
      </c>
    </row>
    <row r="145" spans="1:28" x14ac:dyDescent="0.35">
      <c r="A145" t="s">
        <v>134</v>
      </c>
      <c r="B145" s="4">
        <f t="shared" si="16"/>
        <v>13.633333333333335</v>
      </c>
      <c r="C145" s="4">
        <f t="shared" si="16"/>
        <v>14.033333333333333</v>
      </c>
      <c r="D145" s="4">
        <f t="shared" si="16"/>
        <v>4.2666666666666666</v>
      </c>
      <c r="E145" s="4" t="s">
        <v>134</v>
      </c>
      <c r="F145" s="4">
        <v>6.6</v>
      </c>
      <c r="G145" s="4">
        <v>13.2</v>
      </c>
      <c r="H145" s="5">
        <v>12.4</v>
      </c>
      <c r="I145" s="6">
        <v>8</v>
      </c>
      <c r="J145" s="12"/>
      <c r="L145" s="4"/>
      <c r="M145" s="4">
        <f t="shared" si="13"/>
        <v>8.8583333333333325</v>
      </c>
      <c r="N145" s="13"/>
      <c r="O145" s="12"/>
      <c r="Q145" s="4"/>
      <c r="R145" s="4">
        <f t="shared" si="14"/>
        <v>13.758333333333335</v>
      </c>
      <c r="S145" s="13"/>
      <c r="V145" s="4"/>
      <c r="W145" s="4">
        <f t="shared" si="15"/>
        <v>4.416666666666667</v>
      </c>
      <c r="X145" s="13"/>
      <c r="Y145" t="str">
        <f t="shared" si="12"/>
        <v/>
      </c>
      <c r="Z145" t="s">
        <v>135</v>
      </c>
      <c r="AA145" s="4">
        <v>10.4</v>
      </c>
      <c r="AB145" s="4">
        <v>-2.9</v>
      </c>
    </row>
    <row r="146" spans="1:28" x14ac:dyDescent="0.35">
      <c r="A146" t="s">
        <v>136</v>
      </c>
      <c r="B146" s="4">
        <f t="shared" si="16"/>
        <v>11.866666666666667</v>
      </c>
      <c r="C146" s="4">
        <f t="shared" si="16"/>
        <v>12.066666666666668</v>
      </c>
      <c r="D146" s="4">
        <f t="shared" si="16"/>
        <v>5.8999999999999995</v>
      </c>
      <c r="E146" s="4" t="s">
        <v>136</v>
      </c>
      <c r="F146" s="4">
        <v>-4.4000000000000004</v>
      </c>
      <c r="G146" s="4">
        <v>4.0999999999999996</v>
      </c>
      <c r="H146" s="5">
        <v>15.8</v>
      </c>
      <c r="I146" s="6">
        <v>8.6999999999999993</v>
      </c>
      <c r="J146" s="12"/>
      <c r="L146" s="4"/>
      <c r="M146" s="4">
        <f t="shared" si="13"/>
        <v>8.8583333333333325</v>
      </c>
      <c r="N146" s="13"/>
      <c r="O146" s="12"/>
      <c r="Q146" s="4"/>
      <c r="R146" s="4">
        <f t="shared" si="14"/>
        <v>13.758333333333335</v>
      </c>
      <c r="S146" s="13"/>
      <c r="V146" s="4"/>
      <c r="W146" s="4">
        <f t="shared" si="15"/>
        <v>4.416666666666667</v>
      </c>
      <c r="X146" s="13"/>
      <c r="Y146" t="str">
        <f t="shared" si="12"/>
        <v/>
      </c>
      <c r="Z146" t="s">
        <v>137</v>
      </c>
      <c r="AA146" s="4">
        <v>13</v>
      </c>
      <c r="AB146" s="4">
        <v>-0.8</v>
      </c>
    </row>
    <row r="147" spans="1:28" x14ac:dyDescent="0.35">
      <c r="A147" t="s">
        <v>138</v>
      </c>
      <c r="B147" s="4">
        <f t="shared" si="16"/>
        <v>5.133333333333332</v>
      </c>
      <c r="C147" s="4">
        <f t="shared" si="16"/>
        <v>13.666666666666666</v>
      </c>
      <c r="D147" s="4">
        <f t="shared" si="16"/>
        <v>8.0333333333333332</v>
      </c>
      <c r="E147" s="4" t="s">
        <v>138</v>
      </c>
      <c r="F147" s="4">
        <v>-3.5</v>
      </c>
      <c r="G147" s="4">
        <v>-1.9</v>
      </c>
      <c r="H147" s="5">
        <v>12.8</v>
      </c>
      <c r="I147" s="6">
        <v>7.4</v>
      </c>
      <c r="J147" s="12"/>
      <c r="L147" s="4"/>
      <c r="M147" s="4">
        <f t="shared" si="13"/>
        <v>8.8583333333333325</v>
      </c>
      <c r="N147" s="13"/>
      <c r="O147" s="12"/>
      <c r="Q147" s="4"/>
      <c r="R147" s="4">
        <f t="shared" si="14"/>
        <v>13.758333333333335</v>
      </c>
      <c r="S147" s="13"/>
      <c r="V147" s="4"/>
      <c r="W147" s="4">
        <f t="shared" si="15"/>
        <v>4.416666666666667</v>
      </c>
      <c r="X147" s="13"/>
      <c r="Y147" t="str">
        <f t="shared" si="12"/>
        <v/>
      </c>
      <c r="Z147" t="s">
        <v>139</v>
      </c>
      <c r="AA147" s="4">
        <v>7.8</v>
      </c>
      <c r="AB147" s="4">
        <v>4.4000000000000004</v>
      </c>
    </row>
    <row r="148" spans="1:28" x14ac:dyDescent="0.35">
      <c r="A148" t="s">
        <v>140</v>
      </c>
      <c r="B148" s="4">
        <f t="shared" si="16"/>
        <v>1.7666666666666666</v>
      </c>
      <c r="C148" s="4">
        <f t="shared" si="16"/>
        <v>15.533333333333333</v>
      </c>
      <c r="D148" s="4">
        <f t="shared" si="16"/>
        <v>10.066666666666668</v>
      </c>
      <c r="E148" s="4" t="s">
        <v>140</v>
      </c>
      <c r="F148" s="4">
        <v>1</v>
      </c>
      <c r="G148" s="4">
        <v>3.1</v>
      </c>
      <c r="H148" s="5">
        <v>18</v>
      </c>
      <c r="I148" s="6">
        <v>14.1</v>
      </c>
      <c r="J148" s="12"/>
      <c r="L148" s="4"/>
      <c r="M148" s="4">
        <f t="shared" si="13"/>
        <v>8.8583333333333325</v>
      </c>
      <c r="N148" s="13"/>
      <c r="O148" s="12"/>
      <c r="Q148" s="4"/>
      <c r="R148" s="4">
        <f t="shared" si="14"/>
        <v>13.758333333333335</v>
      </c>
      <c r="S148" s="13"/>
      <c r="V148" s="4"/>
      <c r="W148" s="4">
        <f t="shared" si="15"/>
        <v>4.416666666666667</v>
      </c>
      <c r="X148" s="13"/>
      <c r="Y148" t="str">
        <f t="shared" si="12"/>
        <v/>
      </c>
      <c r="Z148" t="s">
        <v>141</v>
      </c>
      <c r="AA148" s="4">
        <v>9.6999999999999993</v>
      </c>
      <c r="AB148" s="4">
        <v>6.5</v>
      </c>
    </row>
    <row r="149" spans="1:28" x14ac:dyDescent="0.35">
      <c r="A149">
        <v>202001</v>
      </c>
      <c r="B149" s="4">
        <f t="shared" si="16"/>
        <v>4.1333333333333329</v>
      </c>
      <c r="C149" s="4">
        <f t="shared" si="16"/>
        <v>16.8</v>
      </c>
      <c r="D149" s="4">
        <f t="shared" si="16"/>
        <v>9.2000000000000011</v>
      </c>
      <c r="E149" s="4" t="s">
        <v>142</v>
      </c>
      <c r="F149" s="4">
        <v>17.3</v>
      </c>
      <c r="G149" s="4">
        <v>11.2</v>
      </c>
      <c r="H149" s="5">
        <v>19.600000000000001</v>
      </c>
      <c r="I149" s="6">
        <v>6.1</v>
      </c>
      <c r="J149" s="12"/>
      <c r="N149" s="4">
        <f t="shared" ref="N149:N160" si="17">AVERAGE($G$149:$G$160)</f>
        <v>3.6583333333333332</v>
      </c>
      <c r="O149" s="12"/>
      <c r="S149" s="13">
        <f t="shared" ref="S149:S160" si="18">AVERAGE($H$149:$H$160)</f>
        <v>-7.6916666666666664</v>
      </c>
      <c r="X149" s="13">
        <f t="shared" ref="X149:X160" si="19">AVERAGE($I$149:$I$160)</f>
        <v>-11.35</v>
      </c>
      <c r="Y149" t="str">
        <f t="shared" si="12"/>
        <v/>
      </c>
      <c r="Z149" t="s">
        <v>143</v>
      </c>
      <c r="AA149" s="4">
        <v>14.2</v>
      </c>
      <c r="AB149" s="4">
        <v>12.5</v>
      </c>
    </row>
    <row r="150" spans="1:28" x14ac:dyDescent="0.35">
      <c r="A150">
        <v>202002</v>
      </c>
      <c r="B150" s="4" t="e">
        <v>#N/A</v>
      </c>
      <c r="C150" s="4" t="e">
        <v>#N/A</v>
      </c>
      <c r="D150" s="4" t="e">
        <v>#N/A</v>
      </c>
      <c r="E150" s="4" t="s">
        <v>144</v>
      </c>
      <c r="F150" s="4">
        <v>8</v>
      </c>
      <c r="G150" s="4">
        <v>16.8</v>
      </c>
      <c r="H150" s="5">
        <v>14.3</v>
      </c>
      <c r="I150" s="6">
        <v>-2</v>
      </c>
      <c r="J150" s="12"/>
      <c r="N150" s="4">
        <f t="shared" si="17"/>
        <v>3.6583333333333332</v>
      </c>
      <c r="O150" s="12"/>
      <c r="S150" s="13">
        <f t="shared" si="18"/>
        <v>-7.6916666666666664</v>
      </c>
      <c r="X150" s="13">
        <f t="shared" si="19"/>
        <v>-11.35</v>
      </c>
      <c r="Y150" t="str">
        <f t="shared" si="12"/>
        <v/>
      </c>
      <c r="Z150" t="s">
        <v>46</v>
      </c>
      <c r="AA150" s="4">
        <v>9.5</v>
      </c>
      <c r="AB150" s="4">
        <v>-9</v>
      </c>
    </row>
    <row r="151" spans="1:28" x14ac:dyDescent="0.35">
      <c r="A151">
        <v>202003</v>
      </c>
      <c r="B151" s="4" t="e">
        <v>#N/A</v>
      </c>
      <c r="C151" s="4" t="e">
        <v>#N/A</v>
      </c>
      <c r="D151" s="4" t="e">
        <v>#N/A</v>
      </c>
      <c r="E151" s="4" t="s">
        <v>145</v>
      </c>
      <c r="F151" s="4">
        <v>-42.8</v>
      </c>
      <c r="G151" s="4">
        <v>-35.200000000000003</v>
      </c>
      <c r="H151" s="5">
        <v>-66.400000000000006</v>
      </c>
      <c r="I151" s="6">
        <v>-82</v>
      </c>
      <c r="J151" s="12"/>
      <c r="N151" s="4">
        <f t="shared" si="17"/>
        <v>3.6583333333333332</v>
      </c>
      <c r="O151" s="12"/>
      <c r="S151" s="13">
        <f t="shared" si="18"/>
        <v>-7.6916666666666664</v>
      </c>
      <c r="X151" s="13">
        <f t="shared" si="19"/>
        <v>-11.35</v>
      </c>
      <c r="Y151" t="str">
        <f t="shared" si="12"/>
        <v/>
      </c>
      <c r="Z151" t="s">
        <v>48</v>
      </c>
      <c r="AA151" s="4">
        <v>10.7</v>
      </c>
      <c r="AB151" s="4">
        <v>-8.9</v>
      </c>
    </row>
    <row r="152" spans="1:28" x14ac:dyDescent="0.35">
      <c r="A152">
        <v>202004</v>
      </c>
      <c r="B152" s="4" t="e">
        <v>#N/A</v>
      </c>
      <c r="C152" s="4" t="e">
        <v>#N/A</v>
      </c>
      <c r="D152" s="4" t="e">
        <v>#N/A</v>
      </c>
      <c r="E152" s="4" t="s">
        <v>146</v>
      </c>
      <c r="F152" s="4">
        <v>-68.7</v>
      </c>
      <c r="G152" s="4">
        <v>-54.9</v>
      </c>
      <c r="H152" s="5">
        <v>-64.8</v>
      </c>
      <c r="I152" s="6">
        <v>-79.8</v>
      </c>
      <c r="J152" s="12"/>
      <c r="N152" s="4">
        <f t="shared" si="17"/>
        <v>3.6583333333333332</v>
      </c>
      <c r="O152" s="12"/>
      <c r="S152" s="13">
        <f t="shared" si="18"/>
        <v>-7.6916666666666664</v>
      </c>
      <c r="X152" s="13">
        <f t="shared" si="19"/>
        <v>-11.35</v>
      </c>
      <c r="Y152" t="str">
        <f t="shared" si="12"/>
        <v/>
      </c>
      <c r="Z152" t="s">
        <v>50</v>
      </c>
      <c r="AA152" s="4">
        <v>5.9</v>
      </c>
      <c r="AB152" s="4">
        <v>2.8</v>
      </c>
    </row>
    <row r="153" spans="1:28" x14ac:dyDescent="0.35">
      <c r="A153">
        <v>202005</v>
      </c>
      <c r="B153" s="4" t="e">
        <v>#N/A</v>
      </c>
      <c r="C153" s="4" t="e">
        <v>#N/A</v>
      </c>
      <c r="D153" s="4" t="e">
        <v>#N/A</v>
      </c>
      <c r="E153" s="4" t="s">
        <v>147</v>
      </c>
      <c r="F153" s="4">
        <v>-30.6</v>
      </c>
      <c r="G153" s="4">
        <v>-26.9</v>
      </c>
      <c r="H153" s="5">
        <v>-27.2</v>
      </c>
      <c r="I153" s="6">
        <v>-7.1</v>
      </c>
      <c r="J153" s="12"/>
      <c r="N153" s="4">
        <f t="shared" si="17"/>
        <v>3.6583333333333332</v>
      </c>
      <c r="O153" s="12"/>
      <c r="S153" s="13">
        <f t="shared" si="18"/>
        <v>-7.6916666666666664</v>
      </c>
      <c r="X153" s="13">
        <f t="shared" si="19"/>
        <v>-11.35</v>
      </c>
      <c r="Y153" t="str">
        <f t="shared" si="12"/>
        <v/>
      </c>
      <c r="Z153" t="s">
        <v>52</v>
      </c>
      <c r="AA153" s="4">
        <v>12</v>
      </c>
      <c r="AB153" s="4">
        <v>6.1</v>
      </c>
    </row>
    <row r="154" spans="1:28" x14ac:dyDescent="0.35">
      <c r="A154">
        <v>202006</v>
      </c>
      <c r="B154" s="4" t="e">
        <v>#N/A</v>
      </c>
      <c r="C154" s="4" t="e">
        <v>#N/A</v>
      </c>
      <c r="D154" s="4" t="e">
        <v>#N/A</v>
      </c>
      <c r="E154" s="4" t="s">
        <v>148</v>
      </c>
      <c r="F154" s="4">
        <v>2.9</v>
      </c>
      <c r="G154" s="4">
        <v>14.8</v>
      </c>
      <c r="H154" s="5">
        <v>6.8</v>
      </c>
      <c r="I154" s="6">
        <v>33</v>
      </c>
      <c r="J154" s="12"/>
      <c r="N154" s="4">
        <f t="shared" si="17"/>
        <v>3.6583333333333332</v>
      </c>
      <c r="O154" s="12"/>
      <c r="S154" s="13">
        <f t="shared" si="18"/>
        <v>-7.6916666666666664</v>
      </c>
      <c r="X154" s="13">
        <f t="shared" si="19"/>
        <v>-11.35</v>
      </c>
      <c r="Y154" t="str">
        <f t="shared" si="12"/>
        <v/>
      </c>
      <c r="Z154" t="s">
        <v>54</v>
      </c>
      <c r="AA154" s="4">
        <v>6.7</v>
      </c>
      <c r="AB154" s="4">
        <v>-13.8</v>
      </c>
    </row>
    <row r="155" spans="1:28" x14ac:dyDescent="0.35">
      <c r="A155">
        <v>202007</v>
      </c>
      <c r="B155" s="4" t="e">
        <v>#N/A</v>
      </c>
      <c r="C155" s="4" t="e">
        <v>#N/A</v>
      </c>
      <c r="D155" s="4" t="e">
        <v>#N/A</v>
      </c>
      <c r="E155" s="4" t="s">
        <v>149</v>
      </c>
      <c r="F155" s="4">
        <v>6.9</v>
      </c>
      <c r="G155" s="4">
        <v>17.600000000000001</v>
      </c>
      <c r="H155" s="5">
        <v>-7.2</v>
      </c>
      <c r="I155" s="6">
        <v>-24.9</v>
      </c>
      <c r="J155" s="12"/>
      <c r="N155" s="4">
        <f t="shared" si="17"/>
        <v>3.6583333333333332</v>
      </c>
      <c r="O155" s="12"/>
      <c r="S155" s="13">
        <f t="shared" si="18"/>
        <v>-7.6916666666666664</v>
      </c>
      <c r="X155" s="13">
        <f t="shared" si="19"/>
        <v>-11.35</v>
      </c>
      <c r="Y155" t="str">
        <f t="shared" si="12"/>
        <v>2020</v>
      </c>
      <c r="Z155" t="s">
        <v>56</v>
      </c>
      <c r="AA155" s="4">
        <v>16</v>
      </c>
      <c r="AB155" s="4">
        <v>-5.4</v>
      </c>
    </row>
    <row r="156" spans="1:28" x14ac:dyDescent="0.35">
      <c r="A156">
        <v>202008</v>
      </c>
      <c r="B156" s="4" t="e">
        <v>#N/A</v>
      </c>
      <c r="C156" s="4" t="e">
        <v>#N/A</v>
      </c>
      <c r="D156" s="4" t="e">
        <v>#N/A</v>
      </c>
      <c r="E156" s="4" t="s">
        <v>150</v>
      </c>
      <c r="F156" s="4">
        <v>9.8000000000000007</v>
      </c>
      <c r="G156" s="4">
        <v>14.6</v>
      </c>
      <c r="H156" s="5">
        <v>3.2</v>
      </c>
      <c r="I156" s="6">
        <v>-7.9</v>
      </c>
      <c r="J156" s="12"/>
      <c r="N156" s="4">
        <f t="shared" si="17"/>
        <v>3.6583333333333332</v>
      </c>
      <c r="O156" s="12"/>
      <c r="S156" s="13">
        <f t="shared" si="18"/>
        <v>-7.6916666666666664</v>
      </c>
      <c r="X156" s="13">
        <f t="shared" si="19"/>
        <v>-11.35</v>
      </c>
      <c r="Y156" t="str">
        <f t="shared" si="12"/>
        <v/>
      </c>
      <c r="Z156" t="s">
        <v>58</v>
      </c>
      <c r="AA156" s="4">
        <v>10.6</v>
      </c>
      <c r="AB156" s="4">
        <v>0.4</v>
      </c>
    </row>
    <row r="157" spans="1:28" x14ac:dyDescent="0.35">
      <c r="A157">
        <v>202009</v>
      </c>
      <c r="B157" s="4" t="e">
        <v>#N/A</v>
      </c>
      <c r="C157" s="4" t="e">
        <v>#N/A</v>
      </c>
      <c r="D157" s="4" t="e">
        <v>#N/A</v>
      </c>
      <c r="E157" s="4" t="s">
        <v>151</v>
      </c>
      <c r="F157" s="4">
        <v>14.7</v>
      </c>
      <c r="G157" s="4">
        <v>23.5</v>
      </c>
      <c r="H157" s="5">
        <v>14.9</v>
      </c>
      <c r="I157" s="6">
        <v>22.4</v>
      </c>
      <c r="J157" s="12"/>
      <c r="N157" s="4">
        <f t="shared" si="17"/>
        <v>3.6583333333333332</v>
      </c>
      <c r="O157" s="12"/>
      <c r="S157" s="13">
        <f t="shared" si="18"/>
        <v>-7.6916666666666664</v>
      </c>
      <c r="X157" s="13">
        <f t="shared" si="19"/>
        <v>-11.35</v>
      </c>
      <c r="Y157" t="str">
        <f t="shared" si="12"/>
        <v/>
      </c>
      <c r="Z157" t="s">
        <v>60</v>
      </c>
      <c r="AA157" s="4">
        <v>7.5</v>
      </c>
      <c r="AB157" s="4">
        <v>4.0999999999999996</v>
      </c>
    </row>
    <row r="158" spans="1:28" x14ac:dyDescent="0.35">
      <c r="A158">
        <v>202010</v>
      </c>
      <c r="B158" s="4" t="e">
        <v>#N/A</v>
      </c>
      <c r="C158" s="4" t="e">
        <v>#N/A</v>
      </c>
      <c r="D158" s="4" t="e">
        <v>#N/A</v>
      </c>
      <c r="E158" s="4" t="s">
        <v>152</v>
      </c>
      <c r="F158" s="4">
        <v>19.899999999999999</v>
      </c>
      <c r="G158" s="4">
        <v>26.9</v>
      </c>
      <c r="H158" s="5">
        <v>8.4</v>
      </c>
      <c r="I158" s="6">
        <v>7.4</v>
      </c>
      <c r="J158" s="12"/>
      <c r="N158" s="4">
        <f t="shared" si="17"/>
        <v>3.6583333333333332</v>
      </c>
      <c r="O158" s="12"/>
      <c r="S158" s="13">
        <f t="shared" si="18"/>
        <v>-7.6916666666666664</v>
      </c>
      <c r="X158" s="13">
        <f t="shared" si="19"/>
        <v>-11.35</v>
      </c>
      <c r="Y158" t="str">
        <f t="shared" si="12"/>
        <v/>
      </c>
      <c r="Z158" t="s">
        <v>62</v>
      </c>
      <c r="AA158" s="4">
        <v>13.4</v>
      </c>
      <c r="AB158" s="4">
        <v>17.2</v>
      </c>
    </row>
    <row r="159" spans="1:28" x14ac:dyDescent="0.35">
      <c r="A159">
        <v>202011</v>
      </c>
      <c r="B159" s="4" t="e">
        <v>#N/A</v>
      </c>
      <c r="C159" s="4" t="e">
        <v>#N/A</v>
      </c>
      <c r="D159" s="4" t="e">
        <v>#N/A</v>
      </c>
      <c r="E159" s="4" t="s">
        <v>153</v>
      </c>
      <c r="F159" s="4">
        <v>7.2</v>
      </c>
      <c r="G159" s="4">
        <v>8.6999999999999993</v>
      </c>
      <c r="H159" s="5">
        <v>0.6</v>
      </c>
      <c r="I159" s="6">
        <v>-4.3</v>
      </c>
      <c r="J159" s="12"/>
      <c r="N159" s="4">
        <f t="shared" si="17"/>
        <v>3.6583333333333332</v>
      </c>
      <c r="O159" s="12"/>
      <c r="S159" s="13">
        <f t="shared" si="18"/>
        <v>-7.6916666666666664</v>
      </c>
      <c r="X159" s="13">
        <f t="shared" si="19"/>
        <v>-11.35</v>
      </c>
      <c r="Y159" t="str">
        <f t="shared" si="12"/>
        <v/>
      </c>
      <c r="Z159" t="s">
        <v>64</v>
      </c>
      <c r="AA159" s="4">
        <v>10.3</v>
      </c>
      <c r="AB159" s="4">
        <v>8</v>
      </c>
    </row>
    <row r="160" spans="1:28" ht="15" thickBot="1" x14ac:dyDescent="0.4">
      <c r="A160">
        <v>202012</v>
      </c>
      <c r="B160" s="4" t="e">
        <v>#N/A</v>
      </c>
      <c r="C160" s="4" t="e">
        <v>#N/A</v>
      </c>
      <c r="D160" s="4" t="e">
        <v>#N/A</v>
      </c>
      <c r="E160" s="4" t="s">
        <v>154</v>
      </c>
      <c r="F160" s="4">
        <v>17.8</v>
      </c>
      <c r="G160" s="4">
        <v>26.8</v>
      </c>
      <c r="H160" s="5">
        <v>5.5</v>
      </c>
      <c r="I160" s="6">
        <v>2.9</v>
      </c>
      <c r="J160" s="14"/>
      <c r="K160" s="15"/>
      <c r="L160" s="15"/>
      <c r="M160" s="15"/>
      <c r="N160" s="16">
        <f t="shared" si="17"/>
        <v>3.6583333333333332</v>
      </c>
      <c r="O160" s="14"/>
      <c r="P160" s="15"/>
      <c r="Q160" s="15"/>
      <c r="R160" s="15"/>
      <c r="S160" s="16">
        <f t="shared" si="18"/>
        <v>-7.6916666666666664</v>
      </c>
      <c r="T160" s="15"/>
      <c r="U160" s="15"/>
      <c r="V160" s="15"/>
      <c r="W160" s="15"/>
      <c r="X160" s="16">
        <f t="shared" si="19"/>
        <v>-11.35</v>
      </c>
      <c r="Y160" t="str">
        <f t="shared" si="12"/>
        <v/>
      </c>
      <c r="Z160" t="s">
        <v>66</v>
      </c>
      <c r="AA160" s="4">
        <v>13.6</v>
      </c>
      <c r="AB160" s="4">
        <v>11.8</v>
      </c>
    </row>
    <row r="161" spans="6:28" x14ac:dyDescent="0.35">
      <c r="F161" s="4">
        <v>0.3</v>
      </c>
      <c r="G161" s="4">
        <v>4.5999999999999996</v>
      </c>
      <c r="H161" s="17">
        <v>0.8</v>
      </c>
      <c r="I161" s="18">
        <v>-1</v>
      </c>
      <c r="Y161" t="str">
        <f t="shared" si="12"/>
        <v/>
      </c>
      <c r="Z161" t="s">
        <v>68</v>
      </c>
      <c r="AA161" s="4">
        <v>20.7</v>
      </c>
      <c r="AB161" s="4">
        <v>15.2</v>
      </c>
    </row>
    <row r="162" spans="6:28" x14ac:dyDescent="0.35">
      <c r="F162" s="4"/>
      <c r="G162" s="4"/>
      <c r="H162" s="4"/>
      <c r="I162" s="4"/>
      <c r="Y162" t="str">
        <f t="shared" si="12"/>
        <v/>
      </c>
      <c r="Z162" t="s">
        <v>70</v>
      </c>
      <c r="AA162" s="4">
        <v>16.2</v>
      </c>
      <c r="AB162" s="4">
        <v>13</v>
      </c>
    </row>
    <row r="163" spans="6:28" x14ac:dyDescent="0.35">
      <c r="Y163" t="str">
        <f t="shared" si="12"/>
        <v/>
      </c>
      <c r="Z163" t="s">
        <v>72</v>
      </c>
      <c r="AA163" s="4">
        <v>14.6</v>
      </c>
      <c r="AB163" s="4">
        <v>16.8</v>
      </c>
    </row>
    <row r="164" spans="6:28" x14ac:dyDescent="0.35">
      <c r="Y164" t="str">
        <f t="shared" si="12"/>
        <v/>
      </c>
      <c r="Z164" t="s">
        <v>74</v>
      </c>
      <c r="AA164" s="4">
        <v>15.1</v>
      </c>
      <c r="AB164" s="4">
        <v>18.7</v>
      </c>
    </row>
    <row r="165" spans="6:28" x14ac:dyDescent="0.35">
      <c r="Y165" t="str">
        <f t="shared" si="12"/>
        <v/>
      </c>
      <c r="Z165" t="s">
        <v>76</v>
      </c>
      <c r="AA165" s="4">
        <v>13.5</v>
      </c>
      <c r="AB165" s="4">
        <v>15.6</v>
      </c>
    </row>
    <row r="166" spans="6:28" x14ac:dyDescent="0.35">
      <c r="Y166" t="str">
        <f t="shared" si="12"/>
        <v/>
      </c>
      <c r="Z166" t="s">
        <v>78</v>
      </c>
      <c r="AA166" s="4">
        <v>17.399999999999999</v>
      </c>
      <c r="AB166" s="4">
        <v>23.6</v>
      </c>
    </row>
    <row r="167" spans="6:28" x14ac:dyDescent="0.35">
      <c r="Y167">
        <v>2021</v>
      </c>
      <c r="Z167" t="s">
        <v>80</v>
      </c>
      <c r="AA167" s="4">
        <v>15</v>
      </c>
      <c r="AB167" s="4">
        <v>13.1</v>
      </c>
    </row>
    <row r="168" spans="6:28" x14ac:dyDescent="0.35">
      <c r="Z168" t="s">
        <v>82</v>
      </c>
      <c r="AA168" s="4">
        <v>15.9</v>
      </c>
      <c r="AB168" s="4">
        <v>22.9</v>
      </c>
    </row>
    <row r="169" spans="6:28" x14ac:dyDescent="0.35">
      <c r="Z169" t="s">
        <v>84</v>
      </c>
      <c r="AA169" s="4">
        <v>15</v>
      </c>
      <c r="AB169" s="4">
        <v>19.8</v>
      </c>
    </row>
    <row r="170" spans="6:28" x14ac:dyDescent="0.35">
      <c r="Z170" t="s">
        <v>86</v>
      </c>
      <c r="AA170" s="4">
        <v>15.7</v>
      </c>
      <c r="AB170" s="4">
        <v>19.600000000000001</v>
      </c>
    </row>
    <row r="171" spans="6:28" x14ac:dyDescent="0.35">
      <c r="Z171" t="s">
        <v>88</v>
      </c>
      <c r="AA171" s="4">
        <v>19.399999999999999</v>
      </c>
      <c r="AB171" s="4">
        <v>26.7</v>
      </c>
    </row>
    <row r="172" spans="6:28" x14ac:dyDescent="0.35">
      <c r="Z172" t="s">
        <v>90</v>
      </c>
      <c r="AA172" s="4">
        <v>24.9</v>
      </c>
      <c r="AB172" s="4">
        <v>17.2</v>
      </c>
    </row>
    <row r="173" spans="6:28" x14ac:dyDescent="0.35">
      <c r="Z173" t="s">
        <v>92</v>
      </c>
      <c r="AA173" s="4">
        <v>25</v>
      </c>
      <c r="AB173" s="4">
        <v>35.5</v>
      </c>
    </row>
    <row r="174" spans="6:28" x14ac:dyDescent="0.35">
      <c r="Z174" t="s">
        <v>94</v>
      </c>
      <c r="AA174" s="4">
        <v>13.2</v>
      </c>
      <c r="AB174" s="4">
        <v>17.399999999999999</v>
      </c>
    </row>
    <row r="175" spans="6:28" x14ac:dyDescent="0.35">
      <c r="Z175" t="s">
        <v>96</v>
      </c>
      <c r="AA175" s="4">
        <v>14.2</v>
      </c>
      <c r="AB175" s="4">
        <v>29.4</v>
      </c>
    </row>
    <row r="176" spans="6:28" x14ac:dyDescent="0.35">
      <c r="Z176" t="s">
        <v>98</v>
      </c>
      <c r="AA176" s="4">
        <v>20.6</v>
      </c>
      <c r="AB176" s="4">
        <v>13.7</v>
      </c>
    </row>
    <row r="177" spans="26:28" x14ac:dyDescent="0.35">
      <c r="Z177" t="s">
        <v>100</v>
      </c>
      <c r="AA177" s="4">
        <v>15.5</v>
      </c>
      <c r="AB177" s="4">
        <v>25</v>
      </c>
    </row>
    <row r="178" spans="26:28" x14ac:dyDescent="0.35">
      <c r="Z178" t="s">
        <v>102</v>
      </c>
      <c r="AA178" s="4">
        <v>23.7</v>
      </c>
      <c r="AB178" s="4">
        <v>35.6</v>
      </c>
    </row>
    <row r="179" spans="26:28" x14ac:dyDescent="0.35">
      <c r="Z179" t="s">
        <v>104</v>
      </c>
      <c r="AA179" s="4">
        <v>18.3</v>
      </c>
      <c r="AB179" s="4">
        <v>23.2</v>
      </c>
    </row>
    <row r="180" spans="26:28" x14ac:dyDescent="0.35">
      <c r="Z180" t="s">
        <v>106</v>
      </c>
      <c r="AA180" s="4">
        <v>24.8</v>
      </c>
      <c r="AB180" s="4">
        <v>29.2</v>
      </c>
    </row>
    <row r="181" spans="26:28" x14ac:dyDescent="0.35">
      <c r="Z181" t="s">
        <v>108</v>
      </c>
      <c r="AA181" s="4">
        <v>21.8</v>
      </c>
      <c r="AB181" s="4">
        <v>28.2</v>
      </c>
    </row>
    <row r="182" spans="26:28" x14ac:dyDescent="0.35">
      <c r="Z182" t="s">
        <v>110</v>
      </c>
      <c r="AA182" s="4">
        <v>26.9</v>
      </c>
      <c r="AB182" s="4">
        <v>22.3</v>
      </c>
    </row>
    <row r="183" spans="26:28" x14ac:dyDescent="0.35">
      <c r="Z183" t="s">
        <v>112</v>
      </c>
      <c r="AA183" s="4">
        <v>18.600000000000001</v>
      </c>
      <c r="AB183" s="4">
        <v>17.3</v>
      </c>
    </row>
    <row r="184" spans="26:28" x14ac:dyDescent="0.35">
      <c r="Z184" t="s">
        <v>114</v>
      </c>
      <c r="AA184" s="4">
        <v>20.9</v>
      </c>
      <c r="AB184" s="4">
        <v>8.1</v>
      </c>
    </row>
    <row r="185" spans="26:28" x14ac:dyDescent="0.35">
      <c r="Z185" t="s">
        <v>116</v>
      </c>
      <c r="AA185" s="4">
        <v>9.1</v>
      </c>
      <c r="AB185" s="4">
        <v>7.1</v>
      </c>
    </row>
    <row r="186" spans="26:28" x14ac:dyDescent="0.35">
      <c r="Z186" t="s">
        <v>118</v>
      </c>
      <c r="AA186" s="4">
        <v>13.7</v>
      </c>
      <c r="AB186" s="4">
        <v>12.7</v>
      </c>
    </row>
    <row r="187" spans="26:28" x14ac:dyDescent="0.35">
      <c r="Z187" t="s">
        <v>120</v>
      </c>
      <c r="AA187" s="4">
        <v>18.600000000000001</v>
      </c>
      <c r="AB187" s="4">
        <v>9.1</v>
      </c>
    </row>
    <row r="188" spans="26:28" x14ac:dyDescent="0.35">
      <c r="Z188" t="s">
        <v>122</v>
      </c>
      <c r="AA188" s="4">
        <v>12.3</v>
      </c>
      <c r="AB188" s="4">
        <v>10.1</v>
      </c>
    </row>
    <row r="189" spans="26:28" x14ac:dyDescent="0.35">
      <c r="Z189" t="s">
        <v>124</v>
      </c>
      <c r="AA189" s="4">
        <v>14.4</v>
      </c>
      <c r="AB189" s="4">
        <v>12.3</v>
      </c>
    </row>
    <row r="190" spans="26:28" x14ac:dyDescent="0.35">
      <c r="Z190" t="s">
        <v>126</v>
      </c>
      <c r="AA190" s="4">
        <v>3</v>
      </c>
      <c r="AB190" s="4">
        <v>5.7</v>
      </c>
    </row>
    <row r="191" spans="26:28" x14ac:dyDescent="0.35">
      <c r="Z191" t="s">
        <v>128</v>
      </c>
      <c r="AA191" s="4">
        <v>13.3</v>
      </c>
      <c r="AB191" s="4">
        <v>9.1999999999999993</v>
      </c>
    </row>
    <row r="192" spans="26:28" x14ac:dyDescent="0.35">
      <c r="Z192" t="s">
        <v>130</v>
      </c>
      <c r="AA192" s="4">
        <v>21.3</v>
      </c>
      <c r="AB192" s="4">
        <v>9.4</v>
      </c>
    </row>
    <row r="193" spans="26:28" x14ac:dyDescent="0.35">
      <c r="Z193" t="s">
        <v>132</v>
      </c>
      <c r="AA193" s="4">
        <v>8.1</v>
      </c>
      <c r="AB193" s="4">
        <v>18.2</v>
      </c>
    </row>
    <row r="194" spans="26:28" x14ac:dyDescent="0.35">
      <c r="Z194" t="s">
        <v>134</v>
      </c>
      <c r="AA194" s="4">
        <v>13.3</v>
      </c>
      <c r="AB194" s="4">
        <v>13.9</v>
      </c>
    </row>
    <row r="195" spans="26:28" x14ac:dyDescent="0.35">
      <c r="Z195" t="s">
        <v>136</v>
      </c>
      <c r="AA195" s="4">
        <v>16</v>
      </c>
      <c r="AB195" s="4">
        <v>4.4000000000000004</v>
      </c>
    </row>
    <row r="196" spans="26:28" x14ac:dyDescent="0.35">
      <c r="Z196" t="s">
        <v>138</v>
      </c>
      <c r="AA196" s="4">
        <v>12.6</v>
      </c>
      <c r="AB196" s="4">
        <v>-2.5</v>
      </c>
    </row>
    <row r="197" spans="26:28" x14ac:dyDescent="0.35">
      <c r="Z197" t="s">
        <v>140</v>
      </c>
      <c r="AA197" s="4">
        <v>18.3</v>
      </c>
      <c r="AB197" s="4">
        <v>3.9</v>
      </c>
    </row>
    <row r="198" spans="26:28" x14ac:dyDescent="0.35">
      <c r="AA198" s="4">
        <v>18.8</v>
      </c>
      <c r="AB198" s="4">
        <v>10.5</v>
      </c>
    </row>
    <row r="200" spans="26:28" x14ac:dyDescent="0.35">
      <c r="AA200" s="4">
        <f>AVERAGE(AA101:AA198)</f>
        <v>14.757142857142853</v>
      </c>
      <c r="AB200" s="4">
        <f>AVERAGE(AB101:AB198)</f>
        <v>10.522448979591839</v>
      </c>
    </row>
  </sheetData>
  <mergeCells count="3">
    <mergeCell ref="J99:N99"/>
    <mergeCell ref="O99:S99"/>
    <mergeCell ref="T99:X9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54A0E-2918-4391-96B9-2EFA6866B307}">
  <dimension ref="A2:AJ345"/>
  <sheetViews>
    <sheetView topLeftCell="I1" workbookViewId="0">
      <selection activeCell="P6" sqref="P6"/>
    </sheetView>
  </sheetViews>
  <sheetFormatPr defaultColWidth="9.1796875" defaultRowHeight="14.5" x14ac:dyDescent="0.35"/>
  <cols>
    <col min="3" max="5" width="17.453125" style="19" customWidth="1"/>
    <col min="6" max="6" width="17.453125" customWidth="1"/>
    <col min="9" max="9" width="9.1796875" style="20"/>
    <col min="10" max="10" width="9.1796875" style="21"/>
    <col min="11" max="11" width="12.54296875" style="22" customWidth="1"/>
    <col min="12" max="12" width="9.1796875" style="22"/>
    <col min="13" max="14" width="9.1796875" style="23"/>
    <col min="15" max="15" width="9.54296875" style="24" bestFit="1" customWidth="1"/>
    <col min="16" max="16" width="10.54296875" style="25" bestFit="1" customWidth="1"/>
    <col min="17" max="18" width="9.1796875" style="26"/>
    <col min="19" max="19" width="8.1796875" style="27" customWidth="1"/>
    <col min="20" max="20" width="16" style="27" customWidth="1"/>
    <col min="21" max="21" width="9.1796875" style="27"/>
    <col min="29" max="29" width="9.453125" style="28" bestFit="1" customWidth="1"/>
    <col min="30" max="30" width="10.1796875" customWidth="1"/>
    <col min="33" max="33" width="9.54296875" customWidth="1"/>
  </cols>
  <sheetData>
    <row r="2" spans="2:34" x14ac:dyDescent="0.35">
      <c r="B2" s="3"/>
      <c r="L2" s="22" t="s">
        <v>155</v>
      </c>
      <c r="N2" s="23" t="s">
        <v>155</v>
      </c>
      <c r="O2" s="24" t="s">
        <v>155</v>
      </c>
    </row>
    <row r="3" spans="2:34" ht="58.5" customHeight="1" x14ac:dyDescent="0.35">
      <c r="C3" s="29" t="s">
        <v>156</v>
      </c>
      <c r="D3" s="29"/>
      <c r="E3" s="29"/>
      <c r="F3" s="30" t="s">
        <v>157</v>
      </c>
      <c r="G3" t="s">
        <v>158</v>
      </c>
      <c r="I3" s="31" t="s">
        <v>159</v>
      </c>
      <c r="J3" s="21" t="s">
        <v>160</v>
      </c>
      <c r="L3" s="32" t="s">
        <v>161</v>
      </c>
      <c r="N3" s="33" t="s">
        <v>162</v>
      </c>
      <c r="O3" s="34" t="s">
        <v>163</v>
      </c>
      <c r="P3" s="35" t="s">
        <v>164</v>
      </c>
      <c r="Q3" s="36"/>
      <c r="R3" s="36"/>
      <c r="T3" s="37" t="s">
        <v>165</v>
      </c>
      <c r="V3" t="s">
        <v>166</v>
      </c>
      <c r="AD3" s="38" t="s">
        <v>167</v>
      </c>
      <c r="AG3" s="38" t="s">
        <v>168</v>
      </c>
    </row>
    <row r="4" spans="2:34" ht="14.15" customHeight="1" x14ac:dyDescent="0.35">
      <c r="C4" s="29"/>
      <c r="D4" s="29"/>
      <c r="E4" s="29"/>
      <c r="F4" s="38"/>
      <c r="L4" s="32"/>
      <c r="N4" s="33"/>
      <c r="O4" s="34">
        <v>29360759</v>
      </c>
      <c r="P4" s="35">
        <v>329484123</v>
      </c>
      <c r="Q4" s="36"/>
      <c r="R4" s="36"/>
      <c r="S4" s="39"/>
      <c r="T4" s="37"/>
      <c r="AC4" s="28">
        <v>43881</v>
      </c>
      <c r="AD4">
        <v>-2.7769249545967059</v>
      </c>
    </row>
    <row r="5" spans="2:34" ht="12" customHeight="1" x14ac:dyDescent="0.35">
      <c r="C5" s="29"/>
      <c r="D5" s="29"/>
      <c r="E5" s="29"/>
      <c r="F5" s="38"/>
      <c r="L5" s="32"/>
      <c r="N5" s="33"/>
      <c r="O5" s="34">
        <f>O4/10000</f>
        <v>2936.0758999999998</v>
      </c>
      <c r="P5" s="35">
        <f>P4/10000</f>
        <v>32948.412300000004</v>
      </c>
      <c r="Q5" s="36"/>
      <c r="R5" s="36"/>
      <c r="S5" s="39"/>
      <c r="T5" s="37"/>
      <c r="AC5" s="28">
        <v>43882</v>
      </c>
      <c r="AD5">
        <v>-1.8871336917132031</v>
      </c>
    </row>
    <row r="6" spans="2:34" ht="12" customHeight="1" x14ac:dyDescent="0.35">
      <c r="C6" s="29"/>
      <c r="D6" s="29"/>
      <c r="E6" s="29"/>
      <c r="F6" s="38"/>
      <c r="L6" s="32"/>
      <c r="N6" s="33"/>
      <c r="O6" s="34"/>
      <c r="P6" s="35"/>
      <c r="Q6" s="36"/>
      <c r="R6" s="36"/>
      <c r="S6" s="39"/>
      <c r="T6" s="37"/>
      <c r="AC6" s="28">
        <v>43883</v>
      </c>
      <c r="AD6">
        <v>-1.4117173675537038</v>
      </c>
    </row>
    <row r="7" spans="2:34" ht="14.15" customHeight="1" x14ac:dyDescent="0.35">
      <c r="C7" s="29"/>
      <c r="D7" s="29"/>
      <c r="E7" s="29"/>
      <c r="F7" s="38"/>
      <c r="L7" s="32"/>
      <c r="N7" s="33"/>
      <c r="O7" s="34"/>
      <c r="P7" s="35"/>
      <c r="Q7" s="36"/>
      <c r="R7" s="36"/>
      <c r="S7" s="39"/>
      <c r="T7" s="37"/>
      <c r="AC7" s="28">
        <v>43884</v>
      </c>
      <c r="AD7">
        <v>-2.3191536484189896</v>
      </c>
    </row>
    <row r="8" spans="2:34" ht="13.5" customHeight="1" x14ac:dyDescent="0.35">
      <c r="C8" s="29"/>
      <c r="D8" s="29"/>
      <c r="E8" s="29"/>
      <c r="F8" s="38"/>
      <c r="L8" s="32"/>
      <c r="N8" s="33"/>
      <c r="O8" s="34"/>
      <c r="P8" s="35"/>
      <c r="Q8" s="36"/>
      <c r="R8" s="36"/>
      <c r="S8" s="39"/>
      <c r="T8" s="37"/>
      <c r="AC8" s="28">
        <v>43885</v>
      </c>
      <c r="AD8">
        <v>0.77327646548544082</v>
      </c>
    </row>
    <row r="9" spans="2:34" ht="29" x14ac:dyDescent="0.35">
      <c r="B9" t="s">
        <v>169</v>
      </c>
      <c r="C9" s="29" t="s">
        <v>170</v>
      </c>
      <c r="D9" s="29" t="s">
        <v>171</v>
      </c>
      <c r="E9" s="29"/>
      <c r="F9" s="38">
        <v>1.2</v>
      </c>
      <c r="I9" s="40"/>
      <c r="S9" s="39"/>
      <c r="AC9" s="28">
        <v>43886</v>
      </c>
      <c r="AD9">
        <v>0.90617568624727696</v>
      </c>
    </row>
    <row r="10" spans="2:34" x14ac:dyDescent="0.35">
      <c r="B10" s="28">
        <v>43892</v>
      </c>
      <c r="C10" s="41">
        <v>1.6</v>
      </c>
      <c r="D10" s="41"/>
      <c r="E10" s="41">
        <v>1.6</v>
      </c>
      <c r="F10" s="4">
        <v>1.7</v>
      </c>
      <c r="I10" s="20">
        <v>2.5</v>
      </c>
      <c r="K10" s="42">
        <v>43892</v>
      </c>
      <c r="L10" s="22">
        <v>0.14285714285714285</v>
      </c>
      <c r="M10" s="43">
        <v>43892</v>
      </c>
      <c r="N10" s="23">
        <v>0</v>
      </c>
      <c r="O10" s="24" t="e">
        <v>#N/A</v>
      </c>
      <c r="P10" s="25" t="e">
        <v>#N/A</v>
      </c>
      <c r="Q10" s="26" t="e">
        <f>O10/O$5</f>
        <v>#N/A</v>
      </c>
      <c r="R10" s="26" t="e">
        <f>P10/P$5</f>
        <v>#N/A</v>
      </c>
      <c r="S10" s="39">
        <v>43892</v>
      </c>
      <c r="T10" s="27" t="e">
        <v>#N/A</v>
      </c>
      <c r="V10" t="e">
        <v>#N/A</v>
      </c>
      <c r="AC10" s="28">
        <v>43887</v>
      </c>
      <c r="AD10">
        <v>2.67071803603754</v>
      </c>
      <c r="AF10">
        <v>3.1799022158407766</v>
      </c>
      <c r="AG10" t="e">
        <v>#N/A</v>
      </c>
      <c r="AH10" t="e">
        <v>#N/A</v>
      </c>
    </row>
    <row r="11" spans="2:34" x14ac:dyDescent="0.35">
      <c r="B11" s="28">
        <v>43893</v>
      </c>
      <c r="C11" s="41">
        <v>-0.2</v>
      </c>
      <c r="D11" s="41"/>
      <c r="E11" s="41">
        <v>-0.2</v>
      </c>
      <c r="F11" s="4">
        <v>-0.1</v>
      </c>
      <c r="I11" s="20">
        <v>-0.1</v>
      </c>
      <c r="K11" s="42">
        <v>43893</v>
      </c>
      <c r="L11" s="22">
        <v>0.14285714285714285</v>
      </c>
      <c r="M11" s="43">
        <v>43893</v>
      </c>
      <c r="N11" s="23">
        <v>0</v>
      </c>
      <c r="O11" s="24" t="e">
        <v>#N/A</v>
      </c>
      <c r="P11" s="25" t="e">
        <v>#N/A</v>
      </c>
      <c r="Q11" s="26" t="e">
        <f t="shared" ref="Q11:R74" si="0">O11/O$5</f>
        <v>#N/A</v>
      </c>
      <c r="R11" s="26" t="e">
        <f t="shared" si="0"/>
        <v>#N/A</v>
      </c>
      <c r="S11" s="39">
        <v>43893</v>
      </c>
      <c r="T11" s="27" t="e">
        <v>#N/A</v>
      </c>
      <c r="V11" t="e">
        <v>#N/A</v>
      </c>
      <c r="AC11" s="28">
        <v>43888</v>
      </c>
      <c r="AD11">
        <v>3.6852140603496917</v>
      </c>
      <c r="AF11">
        <v>2.3532675988659402</v>
      </c>
      <c r="AG11" t="e">
        <v>#N/A</v>
      </c>
      <c r="AH11" t="e">
        <v>#N/A</v>
      </c>
    </row>
    <row r="12" spans="2:34" x14ac:dyDescent="0.35">
      <c r="B12" s="28">
        <v>43894</v>
      </c>
      <c r="C12" s="41">
        <v>-1.7000000000000002</v>
      </c>
      <c r="D12" s="41"/>
      <c r="E12" s="41">
        <v>-1.7000000000000002</v>
      </c>
      <c r="F12" s="4">
        <v>-1.5</v>
      </c>
      <c r="I12" s="20">
        <v>0.4</v>
      </c>
      <c r="K12" s="42">
        <v>43894</v>
      </c>
      <c r="L12" s="22">
        <v>0.2857142857142857</v>
      </c>
      <c r="M12" s="43">
        <v>43894</v>
      </c>
      <c r="N12" s="23">
        <v>0</v>
      </c>
      <c r="O12" s="24" t="e">
        <v>#N/A</v>
      </c>
      <c r="P12" s="25" t="e">
        <v>#N/A</v>
      </c>
      <c r="Q12" s="26" t="e">
        <f t="shared" si="0"/>
        <v>#N/A</v>
      </c>
      <c r="R12" s="26" t="e">
        <f t="shared" si="0"/>
        <v>#N/A</v>
      </c>
      <c r="S12" s="39">
        <v>43894</v>
      </c>
      <c r="T12" s="27" t="e">
        <v>#N/A</v>
      </c>
      <c r="V12" t="e">
        <v>#N/A</v>
      </c>
      <c r="AC12" s="28">
        <v>43889</v>
      </c>
      <c r="AD12">
        <v>3.5813002087929817</v>
      </c>
      <c r="AF12">
        <v>0.13011090423626268</v>
      </c>
      <c r="AG12" t="e">
        <v>#N/A</v>
      </c>
      <c r="AH12" t="e">
        <v>#N/A</v>
      </c>
    </row>
    <row r="13" spans="2:34" x14ac:dyDescent="0.35">
      <c r="B13" s="28">
        <v>43895</v>
      </c>
      <c r="C13" s="41">
        <v>0.4</v>
      </c>
      <c r="D13" s="41"/>
      <c r="E13" s="41">
        <v>0.4</v>
      </c>
      <c r="F13" s="4">
        <v>0.5</v>
      </c>
      <c r="I13" s="20">
        <v>0.6</v>
      </c>
      <c r="K13" s="42">
        <v>43895</v>
      </c>
      <c r="L13" s="22">
        <v>0.8571428571428571</v>
      </c>
      <c r="M13" s="43">
        <v>43895</v>
      </c>
      <c r="N13" s="23">
        <v>0</v>
      </c>
      <c r="O13" s="24" t="e">
        <v>#N/A</v>
      </c>
      <c r="P13" s="25" t="e">
        <v>#N/A</v>
      </c>
      <c r="Q13" s="26" t="e">
        <f t="shared" si="0"/>
        <v>#N/A</v>
      </c>
      <c r="R13" s="26" t="e">
        <f t="shared" si="0"/>
        <v>#N/A</v>
      </c>
      <c r="S13" s="39">
        <v>43895</v>
      </c>
      <c r="T13" s="27" t="e">
        <v>#N/A</v>
      </c>
      <c r="V13" t="e">
        <v>#N/A</v>
      </c>
      <c r="AC13" s="28">
        <v>43890</v>
      </c>
      <c r="AD13">
        <v>4.1235250847904519</v>
      </c>
      <c r="AF13">
        <v>-0.90089752898852993</v>
      </c>
      <c r="AG13" t="e">
        <v>#N/A</v>
      </c>
      <c r="AH13" t="e">
        <v>#N/A</v>
      </c>
    </row>
    <row r="14" spans="2:34" x14ac:dyDescent="0.35">
      <c r="B14" s="28">
        <v>43896</v>
      </c>
      <c r="C14" s="41">
        <v>0.70000000000000007</v>
      </c>
      <c r="D14" s="41"/>
      <c r="E14" s="41">
        <v>0.70000000000000007</v>
      </c>
      <c r="F14" s="4">
        <v>0.8</v>
      </c>
      <c r="I14" s="44">
        <v>1.0999999999999999</v>
      </c>
      <c r="K14" s="42">
        <v>43896</v>
      </c>
      <c r="L14" s="22">
        <v>1.1428571428571428</v>
      </c>
      <c r="M14" s="43">
        <v>43896</v>
      </c>
      <c r="N14" s="23">
        <v>0</v>
      </c>
      <c r="O14" s="24" t="e">
        <v>#N/A</v>
      </c>
      <c r="P14" s="25" t="e">
        <v>#N/A</v>
      </c>
      <c r="Q14" s="26" t="e">
        <f t="shared" si="0"/>
        <v>#N/A</v>
      </c>
      <c r="R14" s="26" t="e">
        <f t="shared" si="0"/>
        <v>#N/A</v>
      </c>
      <c r="S14" s="39">
        <v>43896</v>
      </c>
      <c r="T14" s="27" t="e">
        <v>#N/A</v>
      </c>
      <c r="V14" t="e">
        <v>#N/A</v>
      </c>
      <c r="AC14" s="28">
        <v>43891</v>
      </c>
      <c r="AD14">
        <v>3.5411461711229002</v>
      </c>
      <c r="AF14">
        <v>-1.3897192310849034</v>
      </c>
      <c r="AG14" t="e">
        <v>#N/A</v>
      </c>
      <c r="AH14" t="e">
        <v>#N/A</v>
      </c>
    </row>
    <row r="15" spans="2:34" x14ac:dyDescent="0.35">
      <c r="B15" s="28">
        <v>43897</v>
      </c>
      <c r="C15" s="41">
        <v>2.1</v>
      </c>
      <c r="D15" s="41"/>
      <c r="E15" s="41">
        <v>2.1</v>
      </c>
      <c r="F15" s="4">
        <v>2.2999999999999998</v>
      </c>
      <c r="G15">
        <v>0.7</v>
      </c>
      <c r="I15" s="45">
        <v>0.89999999999999991</v>
      </c>
      <c r="J15" s="21">
        <v>0.9</v>
      </c>
      <c r="K15" s="42">
        <v>43897</v>
      </c>
      <c r="L15" s="22">
        <v>1.1428571428571428</v>
      </c>
      <c r="M15" s="43">
        <v>43897</v>
      </c>
      <c r="N15" s="23">
        <v>0</v>
      </c>
      <c r="O15" s="24" t="e">
        <v>#N/A</v>
      </c>
      <c r="P15" s="25" t="e">
        <v>#N/A</v>
      </c>
      <c r="Q15" s="26" t="e">
        <f t="shared" si="0"/>
        <v>#N/A</v>
      </c>
      <c r="R15" s="26" t="e">
        <f t="shared" si="0"/>
        <v>#N/A</v>
      </c>
      <c r="S15" s="39">
        <v>43897</v>
      </c>
      <c r="T15" s="46">
        <v>-2.4405999999999999</v>
      </c>
      <c r="V15" t="e">
        <v>#N/A</v>
      </c>
      <c r="AC15" s="28">
        <v>43892</v>
      </c>
      <c r="AD15">
        <v>3.1799022158407766</v>
      </c>
      <c r="AF15">
        <v>-1.8819102209840357</v>
      </c>
      <c r="AG15" t="e">
        <v>#N/A</v>
      </c>
      <c r="AH15" t="e">
        <v>#N/A</v>
      </c>
    </row>
    <row r="16" spans="2:34" x14ac:dyDescent="0.35">
      <c r="B16" s="28">
        <v>43898</v>
      </c>
      <c r="C16" s="41">
        <v>0.70000000000000007</v>
      </c>
      <c r="D16" s="41"/>
      <c r="E16" s="41">
        <v>0.70000000000000007</v>
      </c>
      <c r="F16" s="4">
        <v>0.9</v>
      </c>
      <c r="G16">
        <v>0.65714285714285714</v>
      </c>
      <c r="I16" s="44">
        <v>0.8</v>
      </c>
      <c r="J16" s="21">
        <v>0.88571428571428579</v>
      </c>
      <c r="K16" s="42">
        <v>43898</v>
      </c>
      <c r="L16" s="22">
        <v>1.7142857142857142</v>
      </c>
      <c r="M16" s="43">
        <v>43898</v>
      </c>
      <c r="N16" s="23">
        <v>0</v>
      </c>
      <c r="O16" s="24" t="e">
        <v>#N/A</v>
      </c>
      <c r="P16" s="25" t="e">
        <v>#N/A</v>
      </c>
      <c r="Q16" s="26" t="e">
        <f t="shared" si="0"/>
        <v>#N/A</v>
      </c>
      <c r="R16" s="26" t="e">
        <f t="shared" si="0"/>
        <v>#N/A</v>
      </c>
      <c r="S16" s="39">
        <v>43898</v>
      </c>
      <c r="T16" s="27" t="e">
        <v>#N/A</v>
      </c>
      <c r="V16" t="e">
        <v>#N/A</v>
      </c>
      <c r="AC16" s="28">
        <v>43893</v>
      </c>
      <c r="AD16">
        <v>2.3532675988659402</v>
      </c>
      <c r="AF16">
        <v>-4.4882722295785396</v>
      </c>
      <c r="AG16" t="e">
        <v>#N/A</v>
      </c>
      <c r="AH16" t="e">
        <v>#N/A</v>
      </c>
    </row>
    <row r="17" spans="1:34" x14ac:dyDescent="0.35">
      <c r="B17" s="28">
        <v>43899</v>
      </c>
      <c r="C17" s="41">
        <v>-2.1</v>
      </c>
      <c r="D17" s="41"/>
      <c r="E17" s="41">
        <v>-2.1</v>
      </c>
      <c r="F17" s="4">
        <v>-2</v>
      </c>
      <c r="G17">
        <v>0.12857142857142856</v>
      </c>
      <c r="I17" s="44">
        <v>0.3</v>
      </c>
      <c r="J17" s="21">
        <v>0.5714285714285714</v>
      </c>
      <c r="K17" s="42">
        <v>43899</v>
      </c>
      <c r="L17" s="22">
        <v>1.8571428571428572</v>
      </c>
      <c r="M17" s="43">
        <v>43899</v>
      </c>
      <c r="N17" s="23">
        <v>0</v>
      </c>
      <c r="O17" s="24" t="e">
        <v>#N/A</v>
      </c>
      <c r="P17" s="25" t="e">
        <v>#N/A</v>
      </c>
      <c r="Q17" s="26" t="e">
        <f t="shared" si="0"/>
        <v>#N/A</v>
      </c>
      <c r="R17" s="26" t="e">
        <f t="shared" si="0"/>
        <v>#N/A</v>
      </c>
      <c r="S17" s="39">
        <v>43899</v>
      </c>
      <c r="T17" s="27" t="e">
        <v>#N/A</v>
      </c>
      <c r="V17" t="e">
        <v>#N/A</v>
      </c>
      <c r="AC17" s="28">
        <v>43894</v>
      </c>
      <c r="AD17">
        <v>0.13011090423626268</v>
      </c>
      <c r="AF17">
        <v>-5.1897374269550109</v>
      </c>
      <c r="AG17" t="e">
        <v>#N/A</v>
      </c>
      <c r="AH17" t="e">
        <v>#N/A</v>
      </c>
    </row>
    <row r="18" spans="1:34" x14ac:dyDescent="0.35">
      <c r="B18" s="28">
        <v>43900</v>
      </c>
      <c r="C18" s="41">
        <v>-2.9000000000000004</v>
      </c>
      <c r="D18" s="41"/>
      <c r="E18" s="41">
        <v>-2.9000000000000004</v>
      </c>
      <c r="F18" s="4">
        <v>-2.8</v>
      </c>
      <c r="G18">
        <v>-0.25714285714285717</v>
      </c>
      <c r="I18" s="44">
        <v>-1.3</v>
      </c>
      <c r="J18" s="21">
        <v>0.39999999999999997</v>
      </c>
      <c r="K18" s="42">
        <v>43900</v>
      </c>
      <c r="L18" s="22">
        <v>2.8571428571428572</v>
      </c>
      <c r="M18" s="43">
        <v>43900</v>
      </c>
      <c r="N18" s="23">
        <v>0</v>
      </c>
      <c r="O18" s="24" t="e">
        <v>#N/A</v>
      </c>
      <c r="P18" s="25" t="e">
        <v>#N/A</v>
      </c>
      <c r="Q18" s="26" t="e">
        <f t="shared" si="0"/>
        <v>#N/A</v>
      </c>
      <c r="R18" s="26" t="e">
        <f t="shared" si="0"/>
        <v>#N/A</v>
      </c>
      <c r="S18" s="39">
        <v>43900</v>
      </c>
      <c r="T18" s="27" t="e">
        <v>#N/A</v>
      </c>
      <c r="V18" t="e">
        <v>#N/A</v>
      </c>
      <c r="AC18" s="28">
        <v>43895</v>
      </c>
      <c r="AD18">
        <v>-0.90089752898852993</v>
      </c>
      <c r="AF18">
        <v>-9.0283444279742895</v>
      </c>
      <c r="AG18" t="e">
        <v>#N/A</v>
      </c>
      <c r="AH18" t="e">
        <v>#N/A</v>
      </c>
    </row>
    <row r="19" spans="1:34" x14ac:dyDescent="0.35">
      <c r="B19" s="28">
        <v>43901</v>
      </c>
      <c r="C19" s="41">
        <v>-3.1</v>
      </c>
      <c r="D19" s="41"/>
      <c r="E19" s="41">
        <v>-3.1</v>
      </c>
      <c r="F19" s="4">
        <v>-3</v>
      </c>
      <c r="G19">
        <v>-0.47142857142857142</v>
      </c>
      <c r="I19" s="44">
        <v>1</v>
      </c>
      <c r="J19" s="21">
        <v>0.48571428571428565</v>
      </c>
      <c r="K19" s="42">
        <v>43901</v>
      </c>
      <c r="L19" s="22">
        <v>3</v>
      </c>
      <c r="M19" s="43">
        <v>43901</v>
      </c>
      <c r="N19" s="23">
        <v>0</v>
      </c>
      <c r="O19" s="24" t="e">
        <v>#N/A</v>
      </c>
      <c r="P19" s="25" t="e">
        <v>#N/A</v>
      </c>
      <c r="Q19" s="26" t="e">
        <f t="shared" si="0"/>
        <v>#N/A</v>
      </c>
      <c r="R19" s="26" t="e">
        <f t="shared" si="0"/>
        <v>#N/A</v>
      </c>
      <c r="S19" s="39">
        <v>43901</v>
      </c>
      <c r="T19" s="27" t="e">
        <v>#N/A</v>
      </c>
      <c r="V19" t="e">
        <v>#N/A</v>
      </c>
      <c r="AC19" s="28">
        <v>43896</v>
      </c>
      <c r="AD19">
        <v>-1.3897192310849034</v>
      </c>
      <c r="AF19">
        <v>-13.517743982477034</v>
      </c>
      <c r="AG19" t="e">
        <v>#N/A</v>
      </c>
      <c r="AH19" t="e">
        <v>#N/A</v>
      </c>
    </row>
    <row r="20" spans="1:34" x14ac:dyDescent="0.35">
      <c r="B20" s="28">
        <v>43902</v>
      </c>
      <c r="C20" s="41">
        <v>-3.1</v>
      </c>
      <c r="D20" s="41"/>
      <c r="E20" s="41">
        <v>-3.1</v>
      </c>
      <c r="F20" s="4">
        <v>-3</v>
      </c>
      <c r="G20">
        <v>-0.97142857142857153</v>
      </c>
      <c r="I20" s="44">
        <v>1.5</v>
      </c>
      <c r="J20" s="21">
        <v>0.61428571428571421</v>
      </c>
      <c r="K20" s="42">
        <v>43902</v>
      </c>
      <c r="L20" s="22">
        <v>3.5714285714285716</v>
      </c>
      <c r="M20" s="43">
        <v>43902</v>
      </c>
      <c r="N20" s="23">
        <v>0</v>
      </c>
      <c r="O20" s="24" t="e">
        <v>#N/A</v>
      </c>
      <c r="P20" s="25" t="e">
        <v>#N/A</v>
      </c>
      <c r="Q20" s="26" t="e">
        <f t="shared" si="0"/>
        <v>#N/A</v>
      </c>
      <c r="R20" s="26" t="e">
        <f t="shared" si="0"/>
        <v>#N/A</v>
      </c>
      <c r="S20" s="39">
        <v>43902</v>
      </c>
      <c r="T20" s="27" t="e">
        <v>#N/A</v>
      </c>
      <c r="V20" t="e">
        <v>#N/A</v>
      </c>
      <c r="AC20" s="28">
        <v>43897</v>
      </c>
      <c r="AD20">
        <v>-1.7563622709585931</v>
      </c>
      <c r="AF20">
        <v>-27.422493751602243</v>
      </c>
      <c r="AG20" t="e">
        <v>#N/A</v>
      </c>
      <c r="AH20" t="e">
        <v>#N/A</v>
      </c>
    </row>
    <row r="21" spans="1:34" x14ac:dyDescent="0.35">
      <c r="B21" s="28">
        <v>43903</v>
      </c>
      <c r="C21" s="41">
        <v>-4.7</v>
      </c>
      <c r="D21" s="41"/>
      <c r="E21" s="41">
        <v>-4.7</v>
      </c>
      <c r="F21" s="4">
        <v>-4.5</v>
      </c>
      <c r="G21">
        <v>-1.7285714285714284</v>
      </c>
      <c r="I21" s="44">
        <v>0.6</v>
      </c>
      <c r="J21" s="21">
        <v>0.54285714285714293</v>
      </c>
      <c r="K21" s="42">
        <v>43903</v>
      </c>
      <c r="L21" s="22">
        <v>5.5714285714285712</v>
      </c>
      <c r="M21" s="43">
        <v>43903</v>
      </c>
      <c r="N21" s="23">
        <v>0</v>
      </c>
      <c r="O21" s="24" t="e">
        <v>#N/A</v>
      </c>
      <c r="P21" s="25" t="e">
        <v>#N/A</v>
      </c>
      <c r="Q21" s="26" t="e">
        <f t="shared" si="0"/>
        <v>#N/A</v>
      </c>
      <c r="R21" s="26" t="e">
        <f t="shared" si="0"/>
        <v>#N/A</v>
      </c>
      <c r="S21" s="39">
        <v>43903</v>
      </c>
      <c r="T21" s="27" t="e">
        <v>#N/A</v>
      </c>
      <c r="V21" t="e">
        <v>#N/A</v>
      </c>
      <c r="AC21" s="28">
        <v>43898</v>
      </c>
      <c r="AD21">
        <v>0.11732752970440277</v>
      </c>
      <c r="AF21">
        <v>-33.949962671512097</v>
      </c>
      <c r="AG21" t="e">
        <v>#N/A</v>
      </c>
      <c r="AH21" t="e">
        <v>#N/A</v>
      </c>
    </row>
    <row r="22" spans="1:34" x14ac:dyDescent="0.35">
      <c r="A22" t="s">
        <v>172</v>
      </c>
      <c r="B22" s="28">
        <v>43904</v>
      </c>
      <c r="C22" s="41">
        <v>-6.7</v>
      </c>
      <c r="D22" s="41"/>
      <c r="E22" s="41">
        <v>-6.7</v>
      </c>
      <c r="F22" s="4">
        <v>-6.5</v>
      </c>
      <c r="G22">
        <v>-2.9857142857142853</v>
      </c>
      <c r="I22" s="44">
        <v>-4.5999999999999996</v>
      </c>
      <c r="J22" s="21">
        <v>-0.24285714285714283</v>
      </c>
      <c r="K22" s="42">
        <v>43904</v>
      </c>
      <c r="L22" s="22">
        <v>7.1428571428571432</v>
      </c>
      <c r="M22" s="43">
        <v>43904</v>
      </c>
      <c r="N22" s="23">
        <v>0</v>
      </c>
      <c r="O22" s="24" t="e">
        <v>#N/A</v>
      </c>
      <c r="P22" s="25" t="e">
        <v>#N/A</v>
      </c>
      <c r="Q22" s="26" t="e">
        <f t="shared" si="0"/>
        <v>#N/A</v>
      </c>
      <c r="R22" s="26" t="e">
        <f t="shared" si="0"/>
        <v>#N/A</v>
      </c>
      <c r="S22" s="39">
        <v>43904</v>
      </c>
      <c r="T22" s="46">
        <v>-18.3385</v>
      </c>
      <c r="V22" t="e">
        <v>#N/A</v>
      </c>
      <c r="AC22" s="28">
        <v>43899</v>
      </c>
      <c r="AD22">
        <v>-1.8819102209840357</v>
      </c>
      <c r="AF22">
        <v>-41.699481496715862</v>
      </c>
      <c r="AG22" t="e">
        <v>#N/A</v>
      </c>
      <c r="AH22" t="e">
        <v>#N/A</v>
      </c>
    </row>
    <row r="23" spans="1:34" x14ac:dyDescent="0.35">
      <c r="A23" t="s">
        <v>172</v>
      </c>
      <c r="B23" s="28">
        <v>43905</v>
      </c>
      <c r="C23" s="41">
        <v>-9.6</v>
      </c>
      <c r="D23" s="41"/>
      <c r="E23" s="41">
        <v>-9.6</v>
      </c>
      <c r="F23" s="4">
        <v>-9.5</v>
      </c>
      <c r="G23">
        <v>-4.4714285714285715</v>
      </c>
      <c r="I23" s="44">
        <v>-8.3000000000000007</v>
      </c>
      <c r="J23" s="21">
        <v>-1.5428571428571429</v>
      </c>
      <c r="K23" s="42">
        <v>43905</v>
      </c>
      <c r="L23" s="22">
        <v>8.1428571428571423</v>
      </c>
      <c r="M23" s="43">
        <v>43905</v>
      </c>
      <c r="N23" s="23">
        <v>0</v>
      </c>
      <c r="O23" s="24" t="e">
        <v>#N/A</v>
      </c>
      <c r="P23" s="25" t="e">
        <v>#N/A</v>
      </c>
      <c r="Q23" s="26" t="e">
        <f t="shared" si="0"/>
        <v>#N/A</v>
      </c>
      <c r="R23" s="26" t="e">
        <f t="shared" si="0"/>
        <v>#N/A</v>
      </c>
      <c r="S23" s="39">
        <v>43905</v>
      </c>
      <c r="T23" s="27" t="e">
        <v>#N/A</v>
      </c>
      <c r="V23" t="e">
        <v>#N/A</v>
      </c>
      <c r="AC23" s="28">
        <v>43900</v>
      </c>
      <c r="AD23">
        <v>-4.4882722295785396</v>
      </c>
      <c r="AF23">
        <v>-49.246716983342118</v>
      </c>
      <c r="AG23" t="e">
        <v>#N/A</v>
      </c>
      <c r="AH23" t="e">
        <v>#N/A</v>
      </c>
    </row>
    <row r="24" spans="1:34" x14ac:dyDescent="0.35">
      <c r="A24" t="s">
        <v>172</v>
      </c>
      <c r="B24" s="28">
        <v>43906</v>
      </c>
      <c r="C24" s="41">
        <v>-10.199999999999999</v>
      </c>
      <c r="D24" s="41"/>
      <c r="E24" s="41">
        <v>-10.199999999999999</v>
      </c>
      <c r="F24" s="4">
        <v>-10.1</v>
      </c>
      <c r="G24">
        <v>-5.6285714285714281</v>
      </c>
      <c r="I24" s="44">
        <v>-4.8</v>
      </c>
      <c r="J24" s="21">
        <v>-2.2714285714285718</v>
      </c>
      <c r="K24" s="42">
        <v>43906</v>
      </c>
      <c r="L24" s="22">
        <v>9</v>
      </c>
      <c r="M24" s="43">
        <v>43906</v>
      </c>
      <c r="N24" s="23">
        <v>0.14285714285714285</v>
      </c>
      <c r="O24" s="24" t="e">
        <v>#N/A</v>
      </c>
      <c r="P24" s="25" t="e">
        <v>#N/A</v>
      </c>
      <c r="Q24" s="26" t="e">
        <f t="shared" si="0"/>
        <v>#N/A</v>
      </c>
      <c r="R24" s="26" t="e">
        <f t="shared" si="0"/>
        <v>#N/A</v>
      </c>
      <c r="S24" s="39">
        <v>43906</v>
      </c>
      <c r="T24" s="27" t="e">
        <v>#N/A</v>
      </c>
      <c r="V24" t="e">
        <v>#N/A</v>
      </c>
      <c r="AC24" s="28">
        <v>43901</v>
      </c>
      <c r="AD24">
        <v>-5.1897374269550109</v>
      </c>
      <c r="AF24">
        <v>-57.516687661171773</v>
      </c>
      <c r="AG24" t="e">
        <v>#N/A</v>
      </c>
      <c r="AH24" t="e">
        <v>#N/A</v>
      </c>
    </row>
    <row r="25" spans="1:34" x14ac:dyDescent="0.35">
      <c r="B25" s="28">
        <v>43907</v>
      </c>
      <c r="C25" s="41">
        <v>-20.5</v>
      </c>
      <c r="D25" s="41"/>
      <c r="E25" s="41">
        <v>-20.5</v>
      </c>
      <c r="F25" s="4">
        <v>-20.399999999999999</v>
      </c>
      <c r="G25">
        <v>-8.1428571428571423</v>
      </c>
      <c r="I25" s="44">
        <v>-12.7</v>
      </c>
      <c r="J25" s="21">
        <v>-3.9</v>
      </c>
      <c r="K25" s="42">
        <v>43907</v>
      </c>
      <c r="L25" s="22">
        <v>10.714285714285714</v>
      </c>
      <c r="M25" s="43">
        <v>43907</v>
      </c>
      <c r="N25" s="23">
        <v>0.14285714285714285</v>
      </c>
      <c r="O25" s="24" t="e">
        <v>#N/A</v>
      </c>
      <c r="P25" s="25" t="e">
        <v>#N/A</v>
      </c>
      <c r="Q25" s="26" t="e">
        <f t="shared" si="0"/>
        <v>#N/A</v>
      </c>
      <c r="R25" s="26" t="e">
        <f t="shared" si="0"/>
        <v>#N/A</v>
      </c>
      <c r="S25" s="39">
        <v>43907</v>
      </c>
      <c r="T25" s="27" t="e">
        <v>#N/A</v>
      </c>
      <c r="V25" t="e">
        <v>#N/A</v>
      </c>
      <c r="AC25" s="28">
        <v>43902</v>
      </c>
      <c r="AD25">
        <v>-9.0283444279742895</v>
      </c>
      <c r="AF25">
        <v>-75.159596251142219</v>
      </c>
      <c r="AG25" t="e">
        <v>#N/A</v>
      </c>
      <c r="AH25" t="e">
        <v>#N/A</v>
      </c>
    </row>
    <row r="26" spans="1:34" x14ac:dyDescent="0.35">
      <c r="B26" s="28">
        <v>43908</v>
      </c>
      <c r="C26" s="41">
        <v>-25.6</v>
      </c>
      <c r="D26" s="41"/>
      <c r="E26" s="41">
        <v>-25.6</v>
      </c>
      <c r="F26" s="4">
        <v>-25.5</v>
      </c>
      <c r="G26">
        <v>-11.357142857142858</v>
      </c>
      <c r="I26" s="44">
        <v>-18.3</v>
      </c>
      <c r="J26" s="21">
        <v>-6.6571428571428575</v>
      </c>
      <c r="K26" s="42">
        <v>43908</v>
      </c>
      <c r="L26" s="22">
        <v>19</v>
      </c>
      <c r="M26" s="43">
        <v>43908</v>
      </c>
      <c r="N26" s="23">
        <v>0.2857142857142857</v>
      </c>
      <c r="O26" s="24" t="e">
        <v>#N/A</v>
      </c>
      <c r="P26" s="25" t="e">
        <v>#N/A</v>
      </c>
      <c r="Q26" s="26" t="e">
        <f t="shared" si="0"/>
        <v>#N/A</v>
      </c>
      <c r="R26" s="26" t="e">
        <f t="shared" si="0"/>
        <v>#N/A</v>
      </c>
      <c r="S26" s="39">
        <v>43908</v>
      </c>
      <c r="T26" s="27" t="e">
        <v>#N/A</v>
      </c>
      <c r="V26" t="e">
        <v>#N/A</v>
      </c>
      <c r="AC26" s="28">
        <v>43903</v>
      </c>
      <c r="AD26">
        <v>-13.517743982477034</v>
      </c>
      <c r="AF26">
        <v>-79.765322114400533</v>
      </c>
      <c r="AG26" t="e">
        <v>#N/A</v>
      </c>
      <c r="AH26" t="e">
        <v>#N/A</v>
      </c>
    </row>
    <row r="27" spans="1:34" x14ac:dyDescent="0.35">
      <c r="B27" s="28">
        <v>43909</v>
      </c>
      <c r="C27" s="41">
        <v>-32.200000000000003</v>
      </c>
      <c r="D27" s="41"/>
      <c r="E27" s="41">
        <v>-32.200000000000003</v>
      </c>
      <c r="F27" s="4">
        <v>-32.200000000000003</v>
      </c>
      <c r="G27">
        <v>-15.528571428571428</v>
      </c>
      <c r="I27" s="44">
        <v>-36</v>
      </c>
      <c r="J27" s="21">
        <v>-12.014285714285714</v>
      </c>
      <c r="K27" s="42">
        <v>43909</v>
      </c>
      <c r="L27" s="22">
        <v>29.571428571428573</v>
      </c>
      <c r="M27" s="43">
        <v>43909</v>
      </c>
      <c r="N27" s="23">
        <v>0.5714285714285714</v>
      </c>
      <c r="O27" s="24" t="e">
        <v>#N/A</v>
      </c>
      <c r="P27" s="25" t="e">
        <v>#N/A</v>
      </c>
      <c r="Q27" s="26" t="e">
        <f t="shared" si="0"/>
        <v>#N/A</v>
      </c>
      <c r="R27" s="26" t="e">
        <f t="shared" si="0"/>
        <v>#N/A</v>
      </c>
      <c r="S27" s="39">
        <v>43909</v>
      </c>
      <c r="T27" s="27" t="e">
        <v>#N/A</v>
      </c>
      <c r="V27" t="e">
        <v>#N/A</v>
      </c>
      <c r="AC27" s="28">
        <v>43904</v>
      </c>
      <c r="AD27">
        <v>-18.039067966447814</v>
      </c>
      <c r="AF27">
        <v>-83.456371778326229</v>
      </c>
      <c r="AG27" t="e">
        <v>#N/A</v>
      </c>
      <c r="AH27" t="e">
        <v>#N/A</v>
      </c>
    </row>
    <row r="28" spans="1:34" x14ac:dyDescent="0.35">
      <c r="B28" s="28">
        <v>43910</v>
      </c>
      <c r="C28" s="41">
        <v>-36.700000000000003</v>
      </c>
      <c r="D28" s="41"/>
      <c r="E28" s="41">
        <v>-36.700000000000003</v>
      </c>
      <c r="F28" s="4">
        <v>-36.6</v>
      </c>
      <c r="G28">
        <v>-20.114285714285717</v>
      </c>
      <c r="I28" s="44">
        <v>-42</v>
      </c>
      <c r="J28" s="21">
        <v>-18.100000000000001</v>
      </c>
      <c r="K28" s="42">
        <v>43910</v>
      </c>
      <c r="L28" s="22">
        <v>46.857142857142854</v>
      </c>
      <c r="M28" s="43">
        <v>43910</v>
      </c>
      <c r="N28" s="23">
        <v>0.7142857142857143</v>
      </c>
      <c r="O28" s="24" t="e">
        <v>#N/A</v>
      </c>
      <c r="P28" s="25" t="e">
        <v>#N/A</v>
      </c>
      <c r="Q28" s="26" t="e">
        <f t="shared" si="0"/>
        <v>#N/A</v>
      </c>
      <c r="R28" s="26" t="e">
        <f t="shared" si="0"/>
        <v>#N/A</v>
      </c>
      <c r="S28" s="39">
        <v>43910</v>
      </c>
      <c r="T28" s="27" t="e">
        <v>#N/A</v>
      </c>
      <c r="V28" t="e">
        <v>#N/A</v>
      </c>
      <c r="AC28" s="28">
        <v>43905</v>
      </c>
      <c r="AD28">
        <v>-22.509173295628603</v>
      </c>
      <c r="AF28">
        <v>-86.734291449138212</v>
      </c>
      <c r="AG28" t="e">
        <v>#N/A</v>
      </c>
      <c r="AH28" t="e">
        <v>#N/A</v>
      </c>
    </row>
    <row r="29" spans="1:34" x14ac:dyDescent="0.35">
      <c r="B29" s="28">
        <v>43911</v>
      </c>
      <c r="C29" s="41">
        <v>-47.3</v>
      </c>
      <c r="D29" s="41"/>
      <c r="E29" s="41">
        <v>-47.3</v>
      </c>
      <c r="F29" s="4">
        <v>-47.3</v>
      </c>
      <c r="G29">
        <v>-25.942857142857147</v>
      </c>
      <c r="I29" s="44">
        <v>-52.400000000000006</v>
      </c>
      <c r="J29" s="21">
        <v>-24.928571428571427</v>
      </c>
      <c r="K29" s="42">
        <v>43911</v>
      </c>
      <c r="L29" s="22">
        <v>68.285714285714292</v>
      </c>
      <c r="M29" s="43">
        <v>43911</v>
      </c>
      <c r="N29" s="23">
        <v>0.7142857142857143</v>
      </c>
      <c r="O29" s="24" t="e">
        <v>#N/A</v>
      </c>
      <c r="P29" s="25" t="e">
        <v>#N/A</v>
      </c>
      <c r="Q29" s="26" t="e">
        <f t="shared" si="0"/>
        <v>#N/A</v>
      </c>
      <c r="R29" s="26" t="e">
        <f t="shared" si="0"/>
        <v>#N/A</v>
      </c>
      <c r="S29" s="39">
        <v>43911</v>
      </c>
      <c r="T29" s="46">
        <v>-64.849999999999994</v>
      </c>
      <c r="V29" t="e">
        <v>#N/A</v>
      </c>
      <c r="AC29" s="28">
        <v>43906</v>
      </c>
      <c r="AD29">
        <v>-27.422493751602243</v>
      </c>
      <c r="AF29">
        <v>-89.507128295897516</v>
      </c>
      <c r="AG29" t="e">
        <v>#N/A</v>
      </c>
      <c r="AH29" t="e">
        <v>#N/A</v>
      </c>
    </row>
    <row r="30" spans="1:34" x14ac:dyDescent="0.35">
      <c r="B30" s="28">
        <v>43912</v>
      </c>
      <c r="C30" s="41">
        <v>-50.9</v>
      </c>
      <c r="D30" s="41"/>
      <c r="E30" s="41">
        <v>-50.9</v>
      </c>
      <c r="F30" s="4">
        <v>-50.9</v>
      </c>
      <c r="G30">
        <v>-31.857142857142861</v>
      </c>
      <c r="I30" s="44">
        <v>-56.100000000000009</v>
      </c>
      <c r="J30" s="21">
        <v>-31.75714285714286</v>
      </c>
      <c r="K30" s="42">
        <v>43912</v>
      </c>
      <c r="L30" s="22">
        <v>79.857142857142861</v>
      </c>
      <c r="M30" s="43">
        <v>43912</v>
      </c>
      <c r="N30" s="23">
        <v>1</v>
      </c>
      <c r="O30" s="24" t="e">
        <v>#N/A</v>
      </c>
      <c r="P30" s="25" t="e">
        <v>#N/A</v>
      </c>
      <c r="Q30" s="26" t="e">
        <f t="shared" si="0"/>
        <v>#N/A</v>
      </c>
      <c r="R30" s="26" t="e">
        <f t="shared" si="0"/>
        <v>#N/A</v>
      </c>
      <c r="S30" s="39">
        <v>43912</v>
      </c>
      <c r="T30" s="27" t="e">
        <v>#N/A</v>
      </c>
      <c r="V30" t="e">
        <v>#N/A</v>
      </c>
      <c r="AC30" s="28">
        <v>43907</v>
      </c>
      <c r="AD30">
        <v>-33.949962671512097</v>
      </c>
      <c r="AF30">
        <v>-94.71370608524289</v>
      </c>
      <c r="AG30" t="e">
        <v>#N/A</v>
      </c>
      <c r="AH30" t="e">
        <v>#N/A</v>
      </c>
    </row>
    <row r="31" spans="1:34" x14ac:dyDescent="0.35">
      <c r="B31" s="28">
        <v>43913</v>
      </c>
      <c r="C31" s="41">
        <v>-38.700000000000003</v>
      </c>
      <c r="D31" s="41"/>
      <c r="E31" s="41">
        <v>-38.700000000000003</v>
      </c>
      <c r="F31" s="4">
        <v>-38.700000000000003</v>
      </c>
      <c r="G31">
        <v>-35.942857142857143</v>
      </c>
      <c r="I31" s="44">
        <v>-39.5</v>
      </c>
      <c r="J31" s="21">
        <v>-36.714285714285715</v>
      </c>
      <c r="K31" s="42">
        <v>43913</v>
      </c>
      <c r="L31" s="22">
        <v>91.571428571428569</v>
      </c>
      <c r="M31" s="43">
        <v>43913</v>
      </c>
      <c r="N31" s="23">
        <v>0.8571428571428571</v>
      </c>
      <c r="O31" s="24" t="e">
        <v>#N/A</v>
      </c>
      <c r="P31" s="25">
        <v>1268.1428571428571</v>
      </c>
      <c r="Q31" s="26" t="e">
        <f t="shared" si="0"/>
        <v>#N/A</v>
      </c>
      <c r="R31" s="26">
        <f t="shared" si="0"/>
        <v>3.8488739475402794E-2</v>
      </c>
      <c r="S31" s="39">
        <v>43913</v>
      </c>
      <c r="T31" s="27" t="e">
        <v>#N/A</v>
      </c>
      <c r="V31" t="e">
        <v>#N/A</v>
      </c>
      <c r="AC31" s="28">
        <v>43908</v>
      </c>
      <c r="AD31">
        <v>-41.699481496715862</v>
      </c>
      <c r="AF31">
        <v>-96.422618883758773</v>
      </c>
      <c r="AG31" t="e">
        <v>#N/A</v>
      </c>
      <c r="AH31" t="e">
        <v>#N/A</v>
      </c>
    </row>
    <row r="32" spans="1:34" x14ac:dyDescent="0.35">
      <c r="B32" s="28">
        <v>43914</v>
      </c>
      <c r="C32" s="41">
        <v>-44.6</v>
      </c>
      <c r="D32" s="41"/>
      <c r="E32" s="41">
        <v>-44.6</v>
      </c>
      <c r="F32" s="4">
        <v>-44.5</v>
      </c>
      <c r="G32">
        <v>-39.385714285714293</v>
      </c>
      <c r="I32" s="44">
        <v>-44.800000000000004</v>
      </c>
      <c r="J32" s="21">
        <v>-41.300000000000004</v>
      </c>
      <c r="K32" s="42">
        <v>43914</v>
      </c>
      <c r="L32" s="22">
        <v>107.28571428571429</v>
      </c>
      <c r="M32" s="43">
        <v>43914</v>
      </c>
      <c r="N32" s="23">
        <v>1.4285714285714286</v>
      </c>
      <c r="O32" s="24" t="e">
        <v>#N/A</v>
      </c>
      <c r="P32" s="25">
        <v>1784.2857142857142</v>
      </c>
      <c r="Q32" s="26" t="e">
        <f t="shared" si="0"/>
        <v>#N/A</v>
      </c>
      <c r="R32" s="26">
        <f t="shared" si="0"/>
        <v>5.415392092461202E-2</v>
      </c>
      <c r="S32" s="39">
        <v>43914</v>
      </c>
      <c r="T32" s="27" t="e">
        <v>#N/A</v>
      </c>
      <c r="V32" t="e">
        <v>#N/A</v>
      </c>
      <c r="AC32" s="28">
        <v>43909</v>
      </c>
      <c r="AD32">
        <v>-49.246716983342118</v>
      </c>
      <c r="AF32">
        <v>-98.67937026176466</v>
      </c>
      <c r="AG32" t="e">
        <v>#N/A</v>
      </c>
      <c r="AH32" t="e">
        <v>#N/A</v>
      </c>
    </row>
    <row r="33" spans="2:34" x14ac:dyDescent="0.35">
      <c r="B33" s="28">
        <v>43915</v>
      </c>
      <c r="C33" s="41">
        <v>-49.2</v>
      </c>
      <c r="D33" s="41"/>
      <c r="E33" s="41">
        <v>-49.2</v>
      </c>
      <c r="F33" s="4">
        <v>-49.1</v>
      </c>
      <c r="G33">
        <v>-42.75714285714286</v>
      </c>
      <c r="I33" s="44">
        <v>-51.9</v>
      </c>
      <c r="J33" s="21">
        <v>-46.1</v>
      </c>
      <c r="K33" s="42">
        <v>43915</v>
      </c>
      <c r="L33" s="22">
        <v>138</v>
      </c>
      <c r="M33" s="43">
        <v>43915</v>
      </c>
      <c r="N33" s="23">
        <v>1.5714285714285714</v>
      </c>
      <c r="O33" s="24" t="e">
        <v>#N/A</v>
      </c>
      <c r="P33" s="25">
        <v>2459.1428571428573</v>
      </c>
      <c r="Q33" s="26" t="e">
        <f t="shared" si="0"/>
        <v>#N/A</v>
      </c>
      <c r="R33" s="26">
        <f t="shared" si="0"/>
        <v>7.4636156508908841E-2</v>
      </c>
      <c r="S33" s="39">
        <v>43915</v>
      </c>
      <c r="T33" s="27" t="e">
        <v>#N/A</v>
      </c>
      <c r="V33" t="e">
        <v>#N/A</v>
      </c>
      <c r="AC33" s="28">
        <v>43910</v>
      </c>
      <c r="AD33">
        <v>-57.516687661171773</v>
      </c>
      <c r="AF33">
        <v>-100.72846445505708</v>
      </c>
      <c r="AG33" t="e">
        <v>#N/A</v>
      </c>
      <c r="AH33" t="e">
        <v>#N/A</v>
      </c>
    </row>
    <row r="34" spans="2:34" x14ac:dyDescent="0.35">
      <c r="B34" s="28">
        <v>43916</v>
      </c>
      <c r="C34" s="41">
        <v>-50.4</v>
      </c>
      <c r="D34" s="41"/>
      <c r="E34" s="41">
        <v>-50.4</v>
      </c>
      <c r="F34" s="4">
        <v>-50.4</v>
      </c>
      <c r="G34">
        <v>-45.357142857142854</v>
      </c>
      <c r="I34" s="44">
        <v>-50.9</v>
      </c>
      <c r="J34" s="21">
        <v>-48.228571428571421</v>
      </c>
      <c r="K34" s="42">
        <v>43916</v>
      </c>
      <c r="L34" s="22">
        <v>184.85714285714286</v>
      </c>
      <c r="M34" s="43">
        <v>43916</v>
      </c>
      <c r="N34" s="23">
        <v>2.4285714285714284</v>
      </c>
      <c r="O34" s="24" t="e">
        <v>#N/A</v>
      </c>
      <c r="P34" s="25">
        <v>3486</v>
      </c>
      <c r="Q34" s="26" t="e">
        <f t="shared" si="0"/>
        <v>#N/A</v>
      </c>
      <c r="R34" s="26">
        <f t="shared" si="0"/>
        <v>0.10580175967993455</v>
      </c>
      <c r="S34" s="39">
        <v>43916</v>
      </c>
      <c r="T34" s="27" t="e">
        <v>#N/A</v>
      </c>
      <c r="V34" t="e">
        <v>#N/A</v>
      </c>
      <c r="AC34" s="28">
        <v>43911</v>
      </c>
      <c r="AD34">
        <v>-64.877363764008095</v>
      </c>
      <c r="AF34">
        <v>-102.07191006568108</v>
      </c>
      <c r="AG34" t="e">
        <v>#N/A</v>
      </c>
      <c r="AH34" t="e">
        <v>#N/A</v>
      </c>
    </row>
    <row r="35" spans="2:34" x14ac:dyDescent="0.35">
      <c r="B35" s="28">
        <v>43917</v>
      </c>
      <c r="C35" s="41">
        <v>-52.1</v>
      </c>
      <c r="D35" s="41"/>
      <c r="E35" s="41">
        <v>-52.1</v>
      </c>
      <c r="F35" s="4">
        <v>-52</v>
      </c>
      <c r="G35">
        <v>-47.557142857142857</v>
      </c>
      <c r="I35" s="44">
        <v>-53.300000000000004</v>
      </c>
      <c r="J35" s="21">
        <v>-49.842857142857149</v>
      </c>
      <c r="K35" s="42">
        <v>43917</v>
      </c>
      <c r="L35" s="22">
        <v>226.42857142857142</v>
      </c>
      <c r="M35" s="43">
        <v>43917</v>
      </c>
      <c r="N35" s="23">
        <v>2.8571428571428572</v>
      </c>
      <c r="O35" s="24" t="e">
        <v>#N/A</v>
      </c>
      <c r="P35" s="25">
        <v>4905.4285714285716</v>
      </c>
      <c r="Q35" s="26" t="e">
        <f t="shared" si="0"/>
        <v>#N/A</v>
      </c>
      <c r="R35" s="26">
        <f t="shared" si="0"/>
        <v>0.14888209261083488</v>
      </c>
      <c r="S35" s="39">
        <v>43917</v>
      </c>
      <c r="T35" s="27" t="e">
        <v>#N/A</v>
      </c>
      <c r="V35" t="e">
        <v>#N/A</v>
      </c>
      <c r="AC35" s="28">
        <v>43912</v>
      </c>
      <c r="AD35">
        <v>-71.081204895262204</v>
      </c>
      <c r="AF35">
        <v>-105.80811068983533</v>
      </c>
      <c r="AG35" t="e">
        <v>#N/A</v>
      </c>
      <c r="AH35" t="e">
        <v>#N/A</v>
      </c>
    </row>
    <row r="36" spans="2:34" x14ac:dyDescent="0.35">
      <c r="B36" s="28">
        <v>43918</v>
      </c>
      <c r="C36" s="41">
        <v>-58.599999999999994</v>
      </c>
      <c r="D36" s="41"/>
      <c r="E36" s="41">
        <v>-58.599999999999994</v>
      </c>
      <c r="F36" s="4">
        <v>-58.7</v>
      </c>
      <c r="G36">
        <v>-49.18571428571429</v>
      </c>
      <c r="I36" s="44">
        <v>-60.099999999999994</v>
      </c>
      <c r="J36" s="21">
        <v>-50.942857142857143</v>
      </c>
      <c r="K36" s="42">
        <v>43918</v>
      </c>
      <c r="L36" s="22">
        <v>262</v>
      </c>
      <c r="M36" s="43">
        <v>43918</v>
      </c>
      <c r="N36" s="23">
        <v>3.5714285714285716</v>
      </c>
      <c r="O36" s="24" t="e">
        <v>#N/A</v>
      </c>
      <c r="P36" s="25">
        <v>6465</v>
      </c>
      <c r="Q36" s="26" t="e">
        <f t="shared" si="0"/>
        <v>#N/A</v>
      </c>
      <c r="R36" s="26">
        <f t="shared" si="0"/>
        <v>0.19621582797784765</v>
      </c>
      <c r="S36" s="39">
        <v>43918</v>
      </c>
      <c r="T36" s="27">
        <v>-91.337199999999996</v>
      </c>
      <c r="V36" t="e">
        <v>#N/A</v>
      </c>
      <c r="AC36" s="28">
        <v>43913</v>
      </c>
      <c r="AD36">
        <v>-75.159596251142219</v>
      </c>
      <c r="AF36">
        <v>-106.84567886534862</v>
      </c>
      <c r="AG36" t="e">
        <v>#N/A</v>
      </c>
      <c r="AH36" t="e">
        <v>#N/A</v>
      </c>
    </row>
    <row r="37" spans="2:34" x14ac:dyDescent="0.35">
      <c r="B37" s="28">
        <v>43919</v>
      </c>
      <c r="C37" s="41">
        <v>-59.5</v>
      </c>
      <c r="D37" s="41"/>
      <c r="E37" s="41">
        <v>-59.5</v>
      </c>
      <c r="F37" s="4">
        <v>-59.6</v>
      </c>
      <c r="G37">
        <v>-50.428571428571438</v>
      </c>
      <c r="I37" s="44">
        <v>-63.5</v>
      </c>
      <c r="J37" s="21">
        <v>-52</v>
      </c>
      <c r="K37" s="42">
        <v>43919</v>
      </c>
      <c r="L37" s="22">
        <v>297.57142857142856</v>
      </c>
      <c r="M37" s="43">
        <v>43919</v>
      </c>
      <c r="N37" s="23">
        <v>4</v>
      </c>
      <c r="O37" s="24" t="e">
        <v>#N/A</v>
      </c>
      <c r="P37" s="25">
        <v>8162.4285714285716</v>
      </c>
      <c r="Q37" s="26" t="e">
        <f t="shared" si="0"/>
        <v>#N/A</v>
      </c>
      <c r="R37" s="26">
        <f t="shared" si="0"/>
        <v>0.24773359326417591</v>
      </c>
      <c r="S37" s="39">
        <v>43919</v>
      </c>
      <c r="T37" s="27" t="e">
        <v>#N/A</v>
      </c>
      <c r="V37" t="e">
        <v>#N/A</v>
      </c>
      <c r="AC37" s="28">
        <v>43914</v>
      </c>
      <c r="AD37">
        <v>-79.765322114400533</v>
      </c>
      <c r="AF37">
        <v>-107.09516434421418</v>
      </c>
      <c r="AG37" t="e">
        <v>#N/A</v>
      </c>
      <c r="AH37" t="e">
        <v>#N/A</v>
      </c>
    </row>
    <row r="38" spans="2:34" x14ac:dyDescent="0.35">
      <c r="B38" s="28">
        <v>43920</v>
      </c>
      <c r="C38" s="41">
        <v>-48.9</v>
      </c>
      <c r="D38" s="41"/>
      <c r="E38" s="41">
        <v>-48.9</v>
      </c>
      <c r="F38" s="4">
        <v>-48.8</v>
      </c>
      <c r="G38">
        <v>-51.871428571428574</v>
      </c>
      <c r="I38" s="44">
        <v>-52.7</v>
      </c>
      <c r="J38" s="21">
        <v>-53.885714285714286</v>
      </c>
      <c r="K38" s="42">
        <v>43920</v>
      </c>
      <c r="L38" s="22">
        <v>333.85714285714283</v>
      </c>
      <c r="M38" s="43">
        <v>43920</v>
      </c>
      <c r="N38" s="23">
        <v>5.5714285714285712</v>
      </c>
      <c r="O38" s="24" t="e">
        <v>#N/A</v>
      </c>
      <c r="P38" s="25">
        <v>10034.571428571429</v>
      </c>
      <c r="Q38" s="26" t="e">
        <f t="shared" si="0"/>
        <v>#N/A</v>
      </c>
      <c r="R38" s="26">
        <f t="shared" si="0"/>
        <v>0.30455402030317036</v>
      </c>
      <c r="S38" s="39">
        <v>43920</v>
      </c>
      <c r="T38" s="27" t="e">
        <v>#N/A</v>
      </c>
      <c r="V38" t="e">
        <v>#N/A</v>
      </c>
      <c r="AC38" s="28">
        <v>43915</v>
      </c>
      <c r="AD38">
        <v>-83.456371778326229</v>
      </c>
      <c r="AF38">
        <v>-107.30537078944319</v>
      </c>
      <c r="AG38" t="e">
        <v>#N/A</v>
      </c>
      <c r="AH38" t="e">
        <v>#N/A</v>
      </c>
    </row>
    <row r="39" spans="2:34" x14ac:dyDescent="0.35">
      <c r="B39" s="28">
        <v>43921</v>
      </c>
      <c r="C39" s="41">
        <v>-51</v>
      </c>
      <c r="D39" s="41"/>
      <c r="E39" s="41">
        <v>-51</v>
      </c>
      <c r="F39" s="4">
        <v>-50.9</v>
      </c>
      <c r="G39">
        <v>-52.785714285714285</v>
      </c>
      <c r="I39" s="44">
        <v>-53.300000000000004</v>
      </c>
      <c r="J39" s="21">
        <v>-55.1</v>
      </c>
      <c r="K39" s="42">
        <v>43921</v>
      </c>
      <c r="L39" s="22">
        <v>390.14285714285717</v>
      </c>
      <c r="M39" s="43">
        <v>43921</v>
      </c>
      <c r="N39" s="23">
        <v>6.5714285714285712</v>
      </c>
      <c r="O39" s="24" t="e">
        <v>#N/A</v>
      </c>
      <c r="P39" s="25">
        <v>12065.571428571429</v>
      </c>
      <c r="Q39" s="26" t="e">
        <f t="shared" si="0"/>
        <v>#N/A</v>
      </c>
      <c r="R39" s="26">
        <f t="shared" si="0"/>
        <v>0.36619583725955218</v>
      </c>
      <c r="S39" s="39">
        <v>43921</v>
      </c>
      <c r="T39" s="27" t="e">
        <v>#N/A</v>
      </c>
      <c r="V39" t="e">
        <v>#N/A</v>
      </c>
      <c r="AC39" s="28">
        <v>43916</v>
      </c>
      <c r="AD39">
        <v>-86.734291449138212</v>
      </c>
      <c r="AF39">
        <v>-107.4476376675552</v>
      </c>
      <c r="AG39" t="e">
        <v>#N/A</v>
      </c>
      <c r="AH39" t="e">
        <v>#N/A</v>
      </c>
    </row>
    <row r="40" spans="2:34" x14ac:dyDescent="0.35">
      <c r="B40" s="28">
        <v>43922</v>
      </c>
      <c r="C40" s="41">
        <v>-51.5</v>
      </c>
      <c r="D40" s="41"/>
      <c r="E40" s="41">
        <v>-51.5</v>
      </c>
      <c r="F40" s="4">
        <v>-51.4</v>
      </c>
      <c r="G40">
        <v>-53.114285714285707</v>
      </c>
      <c r="I40" s="44">
        <v>-52.400000000000006</v>
      </c>
      <c r="J40" s="21">
        <v>-55.171428571428578</v>
      </c>
      <c r="K40" s="42">
        <v>43922</v>
      </c>
      <c r="L40" s="22">
        <v>467.14285714285717</v>
      </c>
      <c r="M40" s="43">
        <v>43922</v>
      </c>
      <c r="N40" s="23">
        <v>7.4285714285714288</v>
      </c>
      <c r="O40" s="24" t="e">
        <v>#N/A</v>
      </c>
      <c r="P40" s="25">
        <v>14317.857142857143</v>
      </c>
      <c r="Q40" s="26" t="e">
        <f t="shared" si="0"/>
        <v>#N/A</v>
      </c>
      <c r="R40" s="26">
        <f t="shared" si="0"/>
        <v>0.43455378099833786</v>
      </c>
      <c r="S40" s="39">
        <v>43922</v>
      </c>
      <c r="T40" s="27" t="e">
        <v>#N/A</v>
      </c>
      <c r="V40" t="e">
        <v>#N/A</v>
      </c>
      <c r="AC40" s="28">
        <v>43917</v>
      </c>
      <c r="AD40">
        <v>-89.507128295897516</v>
      </c>
      <c r="AF40">
        <v>-106.24754838734513</v>
      </c>
      <c r="AG40" t="e">
        <v>#N/A</v>
      </c>
      <c r="AH40" t="e">
        <v>#N/A</v>
      </c>
    </row>
    <row r="41" spans="2:34" x14ac:dyDescent="0.35">
      <c r="B41" s="28">
        <v>43923</v>
      </c>
      <c r="C41" s="41">
        <v>-52.6</v>
      </c>
      <c r="D41" s="41"/>
      <c r="E41" s="41">
        <v>-52.6</v>
      </c>
      <c r="F41" s="4">
        <v>-52.6</v>
      </c>
      <c r="G41">
        <v>-53.428571428571431</v>
      </c>
      <c r="I41" s="44">
        <v>-56.3</v>
      </c>
      <c r="J41" s="21">
        <v>-55.942857142857157</v>
      </c>
      <c r="K41" s="42">
        <v>43923</v>
      </c>
      <c r="L41" s="22">
        <v>487.14285714285717</v>
      </c>
      <c r="M41" s="43">
        <v>43923</v>
      </c>
      <c r="N41" s="23">
        <v>8.4285714285714288</v>
      </c>
      <c r="O41" s="24" t="e">
        <v>#N/A</v>
      </c>
      <c r="P41" s="25">
        <v>16488.142857142859</v>
      </c>
      <c r="Q41" s="26" t="e">
        <f t="shared" si="0"/>
        <v>#N/A</v>
      </c>
      <c r="R41" s="26">
        <f t="shared" si="0"/>
        <v>0.50042298569703336</v>
      </c>
      <c r="S41" s="39">
        <v>43923</v>
      </c>
      <c r="T41" s="27" t="e">
        <v>#N/A</v>
      </c>
      <c r="V41" t="e">
        <v>#N/A</v>
      </c>
      <c r="AC41" s="28">
        <v>43918</v>
      </c>
      <c r="AD41">
        <v>-90.72955300420783</v>
      </c>
      <c r="AF41">
        <v>-105.97343039801198</v>
      </c>
      <c r="AG41" t="e">
        <v>#N/A</v>
      </c>
      <c r="AH41" t="e">
        <v>#N/A</v>
      </c>
    </row>
    <row r="42" spans="2:34" x14ac:dyDescent="0.35">
      <c r="B42" s="28">
        <v>43924</v>
      </c>
      <c r="C42" s="41">
        <v>-53.2</v>
      </c>
      <c r="D42" s="41"/>
      <c r="E42" s="41">
        <v>-53.2</v>
      </c>
      <c r="F42" s="4">
        <v>-53.1</v>
      </c>
      <c r="G42">
        <v>-53.585714285714296</v>
      </c>
      <c r="I42" s="44">
        <v>-56.3</v>
      </c>
      <c r="J42" s="21">
        <v>-56.371428571428574</v>
      </c>
      <c r="K42" s="42">
        <v>43924</v>
      </c>
      <c r="L42" s="22">
        <v>543.14285714285711</v>
      </c>
      <c r="M42" s="43">
        <v>43924</v>
      </c>
      <c r="N42" s="23">
        <v>10.428571428571429</v>
      </c>
      <c r="O42" s="24" t="e">
        <v>#N/A</v>
      </c>
      <c r="P42" s="25">
        <v>18602.285714285714</v>
      </c>
      <c r="Q42" s="26" t="e">
        <f t="shared" si="0"/>
        <v>#N/A</v>
      </c>
      <c r="R42" s="26">
        <f t="shared" si="0"/>
        <v>0.56458822795190378</v>
      </c>
      <c r="S42" s="39">
        <v>43924</v>
      </c>
      <c r="T42" s="27" t="e">
        <v>#N/A</v>
      </c>
      <c r="V42" t="e">
        <v>#N/A</v>
      </c>
      <c r="AC42" s="28">
        <v>43919</v>
      </c>
      <c r="AD42">
        <v>-91.516065034554416</v>
      </c>
      <c r="AF42">
        <v>-105.22645391209831</v>
      </c>
      <c r="AG42" t="e">
        <v>#N/A</v>
      </c>
      <c r="AH42" t="e">
        <v>#N/A</v>
      </c>
    </row>
    <row r="43" spans="2:34" x14ac:dyDescent="0.35">
      <c r="B43" s="28">
        <v>43925</v>
      </c>
      <c r="C43" s="41">
        <v>-59.9</v>
      </c>
      <c r="D43" s="41"/>
      <c r="E43" s="41">
        <v>-59.9</v>
      </c>
      <c r="F43" s="4">
        <v>-59.8</v>
      </c>
      <c r="G43">
        <v>-53.742857142857147</v>
      </c>
      <c r="I43" s="44">
        <v>-64.3</v>
      </c>
      <c r="J43" s="21">
        <v>-56.971428571428575</v>
      </c>
      <c r="K43" s="42">
        <v>43925</v>
      </c>
      <c r="L43" s="22">
        <v>597.85714285714289</v>
      </c>
      <c r="M43" s="43">
        <v>43925</v>
      </c>
      <c r="N43" s="23">
        <v>13.428571428571429</v>
      </c>
      <c r="O43" s="24" t="e">
        <v>#N/A</v>
      </c>
      <c r="P43" s="25">
        <v>21153.571428571428</v>
      </c>
      <c r="Q43" s="26" t="e">
        <f t="shared" si="0"/>
        <v>#N/A</v>
      </c>
      <c r="R43" s="26">
        <f t="shared" si="0"/>
        <v>0.64202096404418929</v>
      </c>
      <c r="S43" s="39">
        <v>43925</v>
      </c>
      <c r="T43" s="27">
        <v>-103.55370000000001</v>
      </c>
      <c r="V43" t="e">
        <v>#N/A</v>
      </c>
      <c r="AC43" s="28">
        <v>43920</v>
      </c>
      <c r="AD43">
        <v>-94.71370608524289</v>
      </c>
      <c r="AF43">
        <v>-104.08321024848517</v>
      </c>
      <c r="AG43" t="e">
        <v>#N/A</v>
      </c>
      <c r="AH43" t="e">
        <v>#N/A</v>
      </c>
    </row>
    <row r="44" spans="2:34" x14ac:dyDescent="0.35">
      <c r="B44" s="28">
        <v>43926</v>
      </c>
      <c r="C44" s="41">
        <v>-60.699999999999996</v>
      </c>
      <c r="D44" s="41"/>
      <c r="E44" s="41">
        <v>-60.699999999999996</v>
      </c>
      <c r="F44" s="4">
        <v>-60.7</v>
      </c>
      <c r="G44">
        <v>-53.9</v>
      </c>
      <c r="I44" s="44">
        <v>-67.600000000000009</v>
      </c>
      <c r="J44" s="21">
        <v>-57.557142857142864</v>
      </c>
      <c r="K44" s="42">
        <v>43926</v>
      </c>
      <c r="L44" s="22">
        <v>627.85714285714289</v>
      </c>
      <c r="M44" s="43">
        <v>43926</v>
      </c>
      <c r="N44" s="23">
        <v>14.428571428571429</v>
      </c>
      <c r="O44" s="24" t="e">
        <v>#N/A</v>
      </c>
      <c r="P44" s="25">
        <v>23742.857142857141</v>
      </c>
      <c r="Q44" s="26" t="e">
        <f t="shared" si="0"/>
        <v>#N/A</v>
      </c>
      <c r="R44" s="26">
        <f t="shared" si="0"/>
        <v>0.72060701822822393</v>
      </c>
      <c r="S44" s="39">
        <v>43926</v>
      </c>
      <c r="T44" s="27" t="e">
        <v>#N/A</v>
      </c>
      <c r="V44" t="e">
        <v>#N/A</v>
      </c>
      <c r="AC44" s="28">
        <v>43921</v>
      </c>
      <c r="AD44">
        <v>-96.422618883758773</v>
      </c>
      <c r="AF44">
        <v>-102.50678245911914</v>
      </c>
      <c r="AG44" t="e">
        <v>#N/A</v>
      </c>
      <c r="AH44" t="e">
        <v>#N/A</v>
      </c>
    </row>
    <row r="45" spans="2:34" x14ac:dyDescent="0.35">
      <c r="B45" s="28">
        <v>43927</v>
      </c>
      <c r="C45" s="41">
        <v>-48.9</v>
      </c>
      <c r="D45" s="41"/>
      <c r="E45" s="41">
        <v>-48.9</v>
      </c>
      <c r="F45" s="4">
        <v>-48.8</v>
      </c>
      <c r="G45">
        <v>-53.9</v>
      </c>
      <c r="I45" s="44">
        <v>-52.800000000000004</v>
      </c>
      <c r="J45" s="21">
        <v>-57.571428571428577</v>
      </c>
      <c r="K45" s="42">
        <v>43927</v>
      </c>
      <c r="L45" s="22">
        <v>726.42857142857144</v>
      </c>
      <c r="M45" s="43">
        <v>43927</v>
      </c>
      <c r="N45" s="23">
        <v>16.142857142857142</v>
      </c>
      <c r="O45" s="24" t="e">
        <v>#N/A</v>
      </c>
      <c r="P45" s="25">
        <v>26634.571428571428</v>
      </c>
      <c r="Q45" s="26" t="e">
        <f t="shared" si="0"/>
        <v>#N/A</v>
      </c>
      <c r="R45" s="26">
        <f t="shared" si="0"/>
        <v>0.80837192354095389</v>
      </c>
      <c r="S45" s="39">
        <v>43927</v>
      </c>
      <c r="T45" s="27" t="e">
        <v>#N/A</v>
      </c>
      <c r="V45" t="e">
        <v>#N/A</v>
      </c>
      <c r="AC45" s="28">
        <v>43922</v>
      </c>
      <c r="AD45">
        <v>-98.67937026176466</v>
      </c>
      <c r="AF45">
        <v>-98.902534937764102</v>
      </c>
      <c r="AG45" t="e">
        <v>#N/A</v>
      </c>
      <c r="AH45" t="e">
        <v>#N/A</v>
      </c>
    </row>
    <row r="46" spans="2:34" x14ac:dyDescent="0.35">
      <c r="B46" s="28">
        <v>43928</v>
      </c>
      <c r="C46" s="41">
        <v>-50.8</v>
      </c>
      <c r="D46" s="41"/>
      <c r="E46" s="41">
        <v>-50.8</v>
      </c>
      <c r="F46" s="4">
        <v>-50.7</v>
      </c>
      <c r="G46">
        <v>-53.871428571428567</v>
      </c>
      <c r="I46" s="44">
        <v>-54.6</v>
      </c>
      <c r="J46" s="21">
        <v>-57.757142857142867</v>
      </c>
      <c r="K46" s="42">
        <v>43928</v>
      </c>
      <c r="L46" s="22">
        <v>768.57142857142856</v>
      </c>
      <c r="M46" s="43">
        <v>43928</v>
      </c>
      <c r="N46" s="23">
        <v>17.142857142857142</v>
      </c>
      <c r="O46" s="24" t="e">
        <v>#N/A</v>
      </c>
      <c r="P46" s="25">
        <v>30305.142857142859</v>
      </c>
      <c r="Q46" s="26" t="e">
        <f t="shared" si="0"/>
        <v>#N/A</v>
      </c>
      <c r="R46" s="26">
        <f t="shared" si="0"/>
        <v>0.91977551395224155</v>
      </c>
      <c r="S46" s="39">
        <v>43928</v>
      </c>
      <c r="T46" s="27" t="e">
        <v>#N/A</v>
      </c>
      <c r="V46" t="e">
        <v>#N/A</v>
      </c>
      <c r="AC46" s="28">
        <v>43923</v>
      </c>
      <c r="AD46">
        <v>-100.72846445505708</v>
      </c>
      <c r="AF46">
        <v>-97.325786375015227</v>
      </c>
      <c r="AG46" t="e">
        <v>#N/A</v>
      </c>
      <c r="AH46" t="e">
        <v>#N/A</v>
      </c>
    </row>
    <row r="47" spans="2:34" x14ac:dyDescent="0.35">
      <c r="B47" s="28">
        <v>43929</v>
      </c>
      <c r="C47" s="41">
        <v>-50.4</v>
      </c>
      <c r="D47" s="41"/>
      <c r="E47" s="41">
        <v>-50.4</v>
      </c>
      <c r="F47" s="4">
        <v>-50.4</v>
      </c>
      <c r="G47">
        <v>-53.728571428571421</v>
      </c>
      <c r="I47" s="44">
        <v>-53.400000000000006</v>
      </c>
      <c r="J47" s="21">
        <v>-57.900000000000013</v>
      </c>
      <c r="K47" s="42">
        <v>43929</v>
      </c>
      <c r="L47" s="22">
        <v>785</v>
      </c>
      <c r="M47" s="43">
        <v>43929</v>
      </c>
      <c r="N47" s="23">
        <v>18.571428571428573</v>
      </c>
      <c r="O47" s="24" t="e">
        <v>#N/A</v>
      </c>
      <c r="P47" s="25">
        <v>33820.714285714283</v>
      </c>
      <c r="Q47" s="26" t="e">
        <f t="shared" si="0"/>
        <v>#N/A</v>
      </c>
      <c r="R47" s="26">
        <f t="shared" si="0"/>
        <v>1.0264747805682364</v>
      </c>
      <c r="S47" s="39">
        <v>43929</v>
      </c>
      <c r="T47" s="27" t="e">
        <v>#N/A</v>
      </c>
      <c r="V47" t="e">
        <v>#N/A</v>
      </c>
      <c r="AC47" s="28">
        <v>43924</v>
      </c>
      <c r="AD47">
        <v>-102.07191006568108</v>
      </c>
      <c r="AF47">
        <v>-96.781163811021955</v>
      </c>
      <c r="AG47" t="e">
        <v>#N/A</v>
      </c>
      <c r="AH47" t="e">
        <v>#N/A</v>
      </c>
    </row>
    <row r="48" spans="2:34" x14ac:dyDescent="0.35">
      <c r="B48" s="28">
        <v>43930</v>
      </c>
      <c r="C48" s="41">
        <v>-51.6</v>
      </c>
      <c r="D48" s="41"/>
      <c r="E48" s="41">
        <v>-51.6</v>
      </c>
      <c r="F48" s="4">
        <v>-51.6</v>
      </c>
      <c r="G48">
        <v>-53.585714285714289</v>
      </c>
      <c r="I48" s="44">
        <v>-54.500000000000007</v>
      </c>
      <c r="J48" s="21">
        <v>-57.642857142857146</v>
      </c>
      <c r="K48" s="42">
        <v>43930</v>
      </c>
      <c r="L48" s="22">
        <v>917.14285714285711</v>
      </c>
      <c r="M48" s="43">
        <v>43930</v>
      </c>
      <c r="N48" s="23">
        <v>21.142857142857142</v>
      </c>
      <c r="O48" s="24" t="e">
        <v>#N/A</v>
      </c>
      <c r="P48" s="25">
        <v>37865.857142857145</v>
      </c>
      <c r="Q48" s="26" t="e">
        <f t="shared" si="0"/>
        <v>#N/A</v>
      </c>
      <c r="R48" s="26">
        <f t="shared" si="0"/>
        <v>1.1492467921696228</v>
      </c>
      <c r="S48" s="39">
        <v>43930</v>
      </c>
      <c r="T48" s="27" t="e">
        <v>#N/A</v>
      </c>
      <c r="V48" t="e">
        <v>#N/A</v>
      </c>
      <c r="AC48" s="28">
        <v>43925</v>
      </c>
      <c r="AD48">
        <v>-103.33280405396684</v>
      </c>
      <c r="AF48">
        <v>-95.001801256241379</v>
      </c>
      <c r="AG48" t="e">
        <v>#N/A</v>
      </c>
      <c r="AH48" t="e">
        <v>#N/A</v>
      </c>
    </row>
    <row r="49" spans="1:34" x14ac:dyDescent="0.35">
      <c r="B49" s="28">
        <v>43931</v>
      </c>
      <c r="C49" s="41">
        <v>-55.600000000000009</v>
      </c>
      <c r="D49" s="41"/>
      <c r="E49" s="41">
        <v>-55.600000000000009</v>
      </c>
      <c r="F49" s="4">
        <v>-55.6</v>
      </c>
      <c r="G49">
        <v>-53.942857142857143</v>
      </c>
      <c r="I49" s="44">
        <v>-59.8</v>
      </c>
      <c r="J49" s="21">
        <v>-58.142857142857153</v>
      </c>
      <c r="K49" s="42">
        <v>43931</v>
      </c>
      <c r="L49" s="22">
        <v>931.14285714285711</v>
      </c>
      <c r="M49" s="43">
        <v>43931</v>
      </c>
      <c r="N49" s="23">
        <v>21.571428571428573</v>
      </c>
      <c r="O49" s="24" t="e">
        <v>#N/A</v>
      </c>
      <c r="P49" s="25">
        <v>41778.714285714283</v>
      </c>
      <c r="Q49" s="26" t="e">
        <f t="shared" si="0"/>
        <v>#N/A</v>
      </c>
      <c r="R49" s="26">
        <f t="shared" si="0"/>
        <v>1.2680038693613858</v>
      </c>
      <c r="S49" s="39">
        <v>43931</v>
      </c>
      <c r="T49" s="27" t="e">
        <v>#N/A</v>
      </c>
      <c r="V49" t="e">
        <v>#N/A</v>
      </c>
      <c r="AC49" s="28">
        <v>43926</v>
      </c>
      <c r="AD49">
        <v>-104.81309343203304</v>
      </c>
      <c r="AF49">
        <v>-93.405696932611846</v>
      </c>
      <c r="AG49" t="e">
        <v>#N/A</v>
      </c>
      <c r="AH49" t="e">
        <v>#N/A</v>
      </c>
    </row>
    <row r="50" spans="1:34" x14ac:dyDescent="0.35">
      <c r="B50" s="28">
        <v>43932</v>
      </c>
      <c r="C50" s="41">
        <v>-58.9</v>
      </c>
      <c r="D50" s="41"/>
      <c r="E50" s="41">
        <v>-58.9</v>
      </c>
      <c r="F50" s="4">
        <v>-58.9</v>
      </c>
      <c r="G50">
        <v>-53.81428571428571</v>
      </c>
      <c r="I50" s="44">
        <v>-62.8</v>
      </c>
      <c r="J50" s="21">
        <v>-57.928571428571438</v>
      </c>
      <c r="K50" s="42">
        <v>43932</v>
      </c>
      <c r="L50" s="22">
        <v>948.85714285714289</v>
      </c>
      <c r="M50" s="43">
        <v>43932</v>
      </c>
      <c r="N50" s="23">
        <v>20.142857142857142</v>
      </c>
      <c r="O50" s="24" t="e">
        <v>#N/A</v>
      </c>
      <c r="P50" s="25">
        <v>45391.428571428572</v>
      </c>
      <c r="Q50" s="26" t="e">
        <f t="shared" si="0"/>
        <v>#N/A</v>
      </c>
      <c r="R50" s="26">
        <f t="shared" si="0"/>
        <v>1.3776514679412508</v>
      </c>
      <c r="S50" s="39">
        <v>43932</v>
      </c>
      <c r="T50" s="27">
        <v>-106.06619999999999</v>
      </c>
      <c r="V50" t="e">
        <v>#N/A</v>
      </c>
      <c r="AC50" s="28">
        <v>43927</v>
      </c>
      <c r="AD50">
        <v>-105.80811068983533</v>
      </c>
      <c r="AF50">
        <v>-87.056618650743857</v>
      </c>
      <c r="AG50" t="e">
        <v>#N/A</v>
      </c>
      <c r="AH50" t="e">
        <v>#N/A</v>
      </c>
    </row>
    <row r="51" spans="1:34" x14ac:dyDescent="0.35">
      <c r="B51" s="28">
        <v>43933</v>
      </c>
      <c r="C51" s="41">
        <v>-69.099999999999994</v>
      </c>
      <c r="D51" s="41"/>
      <c r="E51" s="41">
        <v>-69.099999999999994</v>
      </c>
      <c r="F51" s="4">
        <v>-60.554190539503267</v>
      </c>
      <c r="G51">
        <v>-53.793455791357609</v>
      </c>
      <c r="I51" s="44">
        <v>-75.7</v>
      </c>
      <c r="J51" s="21">
        <v>-59.085714285714289</v>
      </c>
      <c r="K51" s="42">
        <v>43933</v>
      </c>
      <c r="L51" s="22">
        <v>951.28571428571433</v>
      </c>
      <c r="M51" s="43">
        <v>43933</v>
      </c>
      <c r="N51" s="23">
        <v>21.714285714285715</v>
      </c>
      <c r="O51" s="24" t="e">
        <v>#N/A</v>
      </c>
      <c r="P51" s="25">
        <v>48715.571428571428</v>
      </c>
      <c r="Q51" s="26" t="e">
        <f t="shared" si="0"/>
        <v>#N/A</v>
      </c>
      <c r="R51" s="26">
        <f t="shared" si="0"/>
        <v>1.478540786275502</v>
      </c>
      <c r="S51" s="39">
        <v>43933</v>
      </c>
      <c r="T51" s="27" t="e">
        <v>#N/A</v>
      </c>
      <c r="V51" t="e">
        <v>#N/A</v>
      </c>
      <c r="AC51" s="28">
        <v>43928</v>
      </c>
      <c r="AD51">
        <v>-106.84567886534862</v>
      </c>
      <c r="AF51">
        <v>-86.82077813291086</v>
      </c>
      <c r="AG51" t="e">
        <v>#N/A</v>
      </c>
      <c r="AH51" t="e">
        <v>#N/A</v>
      </c>
    </row>
    <row r="52" spans="1:34" x14ac:dyDescent="0.35">
      <c r="B52" s="28">
        <v>43934</v>
      </c>
      <c r="C52" s="41">
        <v>-49.3</v>
      </c>
      <c r="D52" s="41"/>
      <c r="E52" s="41">
        <v>-49.3</v>
      </c>
      <c r="F52" s="4">
        <v>-49.3</v>
      </c>
      <c r="G52">
        <v>-53.864884362786185</v>
      </c>
      <c r="I52" s="44">
        <v>-55.300000000000004</v>
      </c>
      <c r="J52" s="21">
        <v>-59.442857142857143</v>
      </c>
      <c r="K52" s="42">
        <v>43934</v>
      </c>
      <c r="L52" s="22">
        <v>905.28571428571433</v>
      </c>
      <c r="M52" s="43">
        <v>43934</v>
      </c>
      <c r="N52" s="23">
        <v>23</v>
      </c>
      <c r="O52" s="24" t="e">
        <v>#N/A</v>
      </c>
      <c r="P52" s="25">
        <v>51583.857142857145</v>
      </c>
      <c r="Q52" s="26" t="e">
        <f t="shared" si="0"/>
        <v>#N/A</v>
      </c>
      <c r="R52" s="26">
        <f t="shared" si="0"/>
        <v>1.5655946232910634</v>
      </c>
      <c r="S52" s="39">
        <v>43934</v>
      </c>
      <c r="T52" s="27" t="e">
        <v>#N/A</v>
      </c>
      <c r="V52" t="e">
        <v>#N/A</v>
      </c>
      <c r="AC52" s="28">
        <v>43929</v>
      </c>
      <c r="AD52">
        <v>-107.09516434421418</v>
      </c>
      <c r="AF52">
        <v>-85.885179406156936</v>
      </c>
      <c r="AG52" t="e">
        <v>#N/A</v>
      </c>
      <c r="AH52" t="e">
        <v>#N/A</v>
      </c>
    </row>
    <row r="53" spans="1:34" x14ac:dyDescent="0.35">
      <c r="B53" s="28">
        <v>43935</v>
      </c>
      <c r="C53" s="41">
        <v>-49.9</v>
      </c>
      <c r="D53" s="41"/>
      <c r="E53" s="41">
        <v>-49.9</v>
      </c>
      <c r="F53" s="4">
        <v>-49.8</v>
      </c>
      <c r="G53">
        <v>-53.736312934214759</v>
      </c>
      <c r="I53" s="44">
        <v>-53.5</v>
      </c>
      <c r="J53" s="21">
        <v>-59.285714285714285</v>
      </c>
      <c r="K53" s="42">
        <v>43935</v>
      </c>
      <c r="L53" s="22">
        <v>905</v>
      </c>
      <c r="M53" s="43">
        <v>43935</v>
      </c>
      <c r="N53" s="23">
        <v>26.857142857142858</v>
      </c>
      <c r="O53" s="24" t="e">
        <v>#N/A</v>
      </c>
      <c r="P53" s="25">
        <v>53834</v>
      </c>
      <c r="Q53" s="26" t="e">
        <f t="shared" si="0"/>
        <v>#N/A</v>
      </c>
      <c r="R53" s="26">
        <f t="shared" si="0"/>
        <v>1.6338875302953519</v>
      </c>
      <c r="S53" s="39">
        <v>43935</v>
      </c>
      <c r="T53" s="27" t="e">
        <v>#N/A</v>
      </c>
      <c r="V53" t="e">
        <v>#N/A</v>
      </c>
      <c r="AC53" s="28">
        <v>43930</v>
      </c>
      <c r="AD53">
        <v>-107.30537078944319</v>
      </c>
      <c r="AF53">
        <v>-84.517682136125543</v>
      </c>
      <c r="AG53" t="e">
        <v>#N/A</v>
      </c>
      <c r="AH53" t="e">
        <v>#N/A</v>
      </c>
    </row>
    <row r="54" spans="1:34" x14ac:dyDescent="0.35">
      <c r="A54" t="s">
        <v>173</v>
      </c>
      <c r="B54" s="28">
        <v>43936</v>
      </c>
      <c r="C54" s="41">
        <v>-49.8</v>
      </c>
      <c r="D54" s="41"/>
      <c r="E54" s="41">
        <v>-49.8</v>
      </c>
      <c r="F54" s="4">
        <v>-49.7</v>
      </c>
      <c r="G54">
        <v>-53.63631293421475</v>
      </c>
      <c r="I54" s="44">
        <v>-53.300000000000004</v>
      </c>
      <c r="J54" s="21">
        <v>-59.271428571428579</v>
      </c>
      <c r="K54" s="42">
        <v>43936</v>
      </c>
      <c r="L54" s="22">
        <v>887</v>
      </c>
      <c r="M54" s="43">
        <v>43936</v>
      </c>
      <c r="N54" s="23">
        <v>28.571428571428573</v>
      </c>
      <c r="O54" s="24" t="e">
        <v>#N/A</v>
      </c>
      <c r="P54" s="25">
        <v>55892.428571428572</v>
      </c>
      <c r="Q54" s="26" t="e">
        <f t="shared" si="0"/>
        <v>#N/A</v>
      </c>
      <c r="R54" s="26">
        <f t="shared" si="0"/>
        <v>1.6963618174532971</v>
      </c>
      <c r="S54" s="39">
        <v>43936</v>
      </c>
      <c r="T54" s="27" t="e">
        <v>#N/A</v>
      </c>
      <c r="V54" t="e">
        <v>#N/A</v>
      </c>
      <c r="AC54" s="28">
        <v>43931</v>
      </c>
      <c r="AD54">
        <v>-107.4476376675552</v>
      </c>
      <c r="AF54">
        <v>-83.201745181247603</v>
      </c>
      <c r="AG54">
        <v>120</v>
      </c>
      <c r="AH54">
        <v>-100</v>
      </c>
    </row>
    <row r="55" spans="1:34" x14ac:dyDescent="0.35">
      <c r="B55" s="28">
        <v>43937</v>
      </c>
      <c r="C55" s="41">
        <v>-50.1</v>
      </c>
      <c r="D55" s="41"/>
      <c r="E55" s="41">
        <v>-50.1</v>
      </c>
      <c r="F55" s="4">
        <v>-50</v>
      </c>
      <c r="G55">
        <v>-53.40774150564333</v>
      </c>
      <c r="I55" s="44">
        <v>-52.900000000000006</v>
      </c>
      <c r="J55" s="21">
        <v>-59.042857142857152</v>
      </c>
      <c r="K55" s="42">
        <v>43937</v>
      </c>
      <c r="L55" s="22">
        <v>793.71428571428567</v>
      </c>
      <c r="M55" s="43">
        <v>43937</v>
      </c>
      <c r="N55" s="23">
        <v>28.571428571428573</v>
      </c>
      <c r="O55" s="24" t="e">
        <v>#N/A</v>
      </c>
      <c r="P55" s="25">
        <v>57061.714285714283</v>
      </c>
      <c r="Q55" s="26" t="e">
        <f t="shared" si="0"/>
        <v>#N/A</v>
      </c>
      <c r="R55" s="26">
        <f t="shared" si="0"/>
        <v>1.7318501955772321</v>
      </c>
      <c r="S55" s="39">
        <v>43937</v>
      </c>
      <c r="T55" s="27" t="e">
        <v>#N/A</v>
      </c>
      <c r="V55" t="e">
        <v>#N/A</v>
      </c>
      <c r="AC55" s="28">
        <v>43932</v>
      </c>
      <c r="AD55">
        <v>-106.61495887613323</v>
      </c>
      <c r="AF55">
        <v>-80.070063648030057</v>
      </c>
      <c r="AG55" t="e">
        <v>#N/A</v>
      </c>
      <c r="AH55" t="e">
        <v>#N/A</v>
      </c>
    </row>
    <row r="56" spans="1:34" x14ac:dyDescent="0.35">
      <c r="B56" s="28">
        <v>43938</v>
      </c>
      <c r="C56" s="41">
        <v>-50.6</v>
      </c>
      <c r="D56" s="41"/>
      <c r="E56" s="41">
        <v>-50.6</v>
      </c>
      <c r="F56" s="4">
        <v>-50.5</v>
      </c>
      <c r="G56">
        <v>-52.679170077071895</v>
      </c>
      <c r="I56" s="44">
        <v>-54.7</v>
      </c>
      <c r="J56" s="21">
        <v>-58.31428571428571</v>
      </c>
      <c r="K56" s="42">
        <v>43938</v>
      </c>
      <c r="L56" s="22">
        <v>834.28571428571433</v>
      </c>
      <c r="M56" s="43">
        <v>43938</v>
      </c>
      <c r="N56" s="23">
        <v>30.285714285714285</v>
      </c>
      <c r="O56" s="24" t="e">
        <v>#N/A</v>
      </c>
      <c r="P56" s="25">
        <v>57878.714285714283</v>
      </c>
      <c r="Q56" s="26" t="e">
        <f t="shared" si="0"/>
        <v>#N/A</v>
      </c>
      <c r="R56" s="26">
        <f t="shared" si="0"/>
        <v>1.7566465345498385</v>
      </c>
      <c r="S56" s="39">
        <v>43938</v>
      </c>
      <c r="T56" s="27" t="e">
        <v>#N/A</v>
      </c>
      <c r="V56" t="e">
        <v>#N/A</v>
      </c>
      <c r="AC56" s="28">
        <v>43933</v>
      </c>
      <c r="AD56">
        <v>-106.79742728724356</v>
      </c>
      <c r="AF56">
        <v>-79.012967403594004</v>
      </c>
      <c r="AG56" t="e">
        <v>#N/A</v>
      </c>
      <c r="AH56" t="e">
        <v>#N/A</v>
      </c>
    </row>
    <row r="57" spans="1:34" x14ac:dyDescent="0.35">
      <c r="B57" s="28">
        <v>43939</v>
      </c>
      <c r="C57" s="41">
        <v>-57.099999999999994</v>
      </c>
      <c r="D57" s="41"/>
      <c r="E57" s="41">
        <v>-57.099999999999994</v>
      </c>
      <c r="F57" s="4">
        <v>-57</v>
      </c>
      <c r="G57">
        <v>-52.407741505643322</v>
      </c>
      <c r="I57" s="44">
        <v>-60.6</v>
      </c>
      <c r="J57" s="21">
        <v>-58.000000000000007</v>
      </c>
      <c r="K57" s="42">
        <v>43939</v>
      </c>
      <c r="L57" s="22">
        <v>817</v>
      </c>
      <c r="M57" s="43">
        <v>43939</v>
      </c>
      <c r="N57" s="23">
        <v>31.714285714285715</v>
      </c>
      <c r="O57" s="24">
        <v>1418</v>
      </c>
      <c r="P57" s="25">
        <v>58197.428571428572</v>
      </c>
      <c r="Q57" s="26">
        <f t="shared" si="0"/>
        <v>0.48295754207171554</v>
      </c>
      <c r="R57" s="26">
        <f t="shared" si="0"/>
        <v>1.7663196648607122</v>
      </c>
      <c r="S57" s="39">
        <v>43939</v>
      </c>
      <c r="T57" s="27">
        <v>-100.7615</v>
      </c>
      <c r="V57" t="e">
        <v>#N/A</v>
      </c>
      <c r="AC57" s="28">
        <v>43934</v>
      </c>
      <c r="AD57">
        <v>-106.24754838734513</v>
      </c>
      <c r="AF57">
        <v>-77.511873531669252</v>
      </c>
      <c r="AG57" t="e">
        <v>#N/A</v>
      </c>
      <c r="AH57" t="e">
        <v>#N/A</v>
      </c>
    </row>
    <row r="58" spans="1:34" x14ac:dyDescent="0.35">
      <c r="B58" s="28">
        <v>43940</v>
      </c>
      <c r="C58" s="41">
        <v>-58.699999999999996</v>
      </c>
      <c r="D58" s="41"/>
      <c r="E58" s="41">
        <v>-58.699999999999996</v>
      </c>
      <c r="F58" s="4">
        <v>-58.6</v>
      </c>
      <c r="G58">
        <v>-52.128571428571433</v>
      </c>
      <c r="I58" s="44">
        <v>-62.7</v>
      </c>
      <c r="J58" s="21">
        <v>-56.142857142857153</v>
      </c>
      <c r="K58" s="42">
        <v>43940</v>
      </c>
      <c r="L58" s="22">
        <v>809.28571428571433</v>
      </c>
      <c r="M58" s="43">
        <v>43940</v>
      </c>
      <c r="N58" s="23">
        <v>30.714285714285715</v>
      </c>
      <c r="O58" s="24">
        <v>1452</v>
      </c>
      <c r="P58" s="25">
        <v>58347.142857142855</v>
      </c>
      <c r="Q58" s="26">
        <f t="shared" si="0"/>
        <v>0.49453762418062835</v>
      </c>
      <c r="R58" s="26">
        <f t="shared" si="0"/>
        <v>1.7708635647109117</v>
      </c>
      <c r="S58" s="39">
        <v>43940</v>
      </c>
      <c r="T58" s="27" t="e">
        <v>#N/A</v>
      </c>
      <c r="V58" t="e">
        <v>#N/A</v>
      </c>
      <c r="AC58" s="28">
        <v>43935</v>
      </c>
      <c r="AD58">
        <v>-105.97343039801198</v>
      </c>
      <c r="AF58">
        <v>-77.321582438299984</v>
      </c>
      <c r="AG58" t="e">
        <v>#N/A</v>
      </c>
      <c r="AH58" t="e">
        <v>#N/A</v>
      </c>
    </row>
    <row r="59" spans="1:34" x14ac:dyDescent="0.35">
      <c r="B59" s="28">
        <v>43941</v>
      </c>
      <c r="C59" s="41">
        <v>-45.6</v>
      </c>
      <c r="D59" s="41"/>
      <c r="E59" s="41">
        <v>-45.6</v>
      </c>
      <c r="F59" s="4">
        <v>-45.5</v>
      </c>
      <c r="G59">
        <v>-51.585714285714289</v>
      </c>
      <c r="I59" s="44">
        <v>-48.4</v>
      </c>
      <c r="J59" s="21">
        <v>-55.157142857142858</v>
      </c>
      <c r="K59" s="42">
        <v>43941</v>
      </c>
      <c r="L59" s="22">
        <v>792.57142857142856</v>
      </c>
      <c r="M59" s="43">
        <v>43941</v>
      </c>
      <c r="N59" s="23">
        <v>29</v>
      </c>
      <c r="O59" s="24">
        <v>1464.5714285714287</v>
      </c>
      <c r="P59" s="25">
        <v>58418.142857142855</v>
      </c>
      <c r="Q59" s="26">
        <f t="shared" si="0"/>
        <v>0.49881933521249527</v>
      </c>
      <c r="R59" s="26">
        <f t="shared" si="0"/>
        <v>1.7730184485139167</v>
      </c>
      <c r="S59" s="39">
        <v>43941</v>
      </c>
      <c r="T59" s="27" t="e">
        <v>#N/A</v>
      </c>
      <c r="V59" t="e">
        <v>#N/A</v>
      </c>
      <c r="AC59" s="28">
        <v>43936</v>
      </c>
      <c r="AD59">
        <v>-105.22645391209831</v>
      </c>
      <c r="AF59">
        <v>-76.48463659175421</v>
      </c>
      <c r="AG59" t="e">
        <v>#N/A</v>
      </c>
      <c r="AH59" t="e">
        <v>#N/A</v>
      </c>
    </row>
    <row r="60" spans="1:34" x14ac:dyDescent="0.35">
      <c r="B60" s="28">
        <v>43942</v>
      </c>
      <c r="C60" s="41">
        <v>-47.199999999999996</v>
      </c>
      <c r="D60" s="41"/>
      <c r="E60" s="41">
        <v>-47.199999999999996</v>
      </c>
      <c r="F60" s="4">
        <v>-47</v>
      </c>
      <c r="G60">
        <v>-51.18571428571429</v>
      </c>
      <c r="I60" s="44">
        <v>-49.7</v>
      </c>
      <c r="J60" s="21">
        <v>-54.614285714285714</v>
      </c>
      <c r="K60" s="42">
        <v>43942</v>
      </c>
      <c r="L60" s="22">
        <v>806.57142857142856</v>
      </c>
      <c r="M60" s="43">
        <v>43942</v>
      </c>
      <c r="N60" s="23">
        <v>26.714285714285715</v>
      </c>
      <c r="O60" s="24">
        <v>1480.2857142857142</v>
      </c>
      <c r="P60" s="25">
        <v>58442.857142857145</v>
      </c>
      <c r="Q60" s="26">
        <f t="shared" si="0"/>
        <v>0.50417147400232887</v>
      </c>
      <c r="R60" s="26">
        <f t="shared" si="0"/>
        <v>1.7737685388517836</v>
      </c>
      <c r="S60" s="39">
        <v>43942</v>
      </c>
      <c r="T60" s="27" t="e">
        <v>#N/A</v>
      </c>
      <c r="V60" t="e">
        <v>#N/A</v>
      </c>
      <c r="AC60" s="28">
        <v>43937</v>
      </c>
      <c r="AD60">
        <v>-104.08321024848517</v>
      </c>
      <c r="AF60">
        <v>-71.715746791048829</v>
      </c>
      <c r="AG60" t="e">
        <v>#N/A</v>
      </c>
      <c r="AH60" t="e">
        <v>#N/A</v>
      </c>
    </row>
    <row r="61" spans="1:34" x14ac:dyDescent="0.35">
      <c r="B61" s="28">
        <v>43943</v>
      </c>
      <c r="C61" s="41">
        <v>-46.7</v>
      </c>
      <c r="D61" s="41"/>
      <c r="E61" s="41">
        <v>-46.7</v>
      </c>
      <c r="F61" s="4">
        <v>-46.6</v>
      </c>
      <c r="G61">
        <v>-50.742857142857147</v>
      </c>
      <c r="I61" s="44">
        <v>-50</v>
      </c>
      <c r="J61" s="21">
        <v>-54.142857142857146</v>
      </c>
      <c r="K61" s="42">
        <v>43943</v>
      </c>
      <c r="L61" s="22">
        <v>809</v>
      </c>
      <c r="M61" s="43">
        <v>43943</v>
      </c>
      <c r="N61" s="23">
        <v>25.142857142857142</v>
      </c>
      <c r="O61" s="24">
        <v>1507.4285714285713</v>
      </c>
      <c r="P61" s="25">
        <v>58341.142857142855</v>
      </c>
      <c r="Q61" s="26">
        <f t="shared" si="0"/>
        <v>0.51341607736658701</v>
      </c>
      <c r="R61" s="26">
        <f t="shared" si="0"/>
        <v>1.7706814618543196</v>
      </c>
      <c r="S61" s="39">
        <v>43943</v>
      </c>
      <c r="T61" s="27" t="e">
        <v>#N/A</v>
      </c>
      <c r="V61" t="e">
        <v>#N/A</v>
      </c>
      <c r="AC61" s="28">
        <v>43938</v>
      </c>
      <c r="AD61">
        <v>-102.50678245911914</v>
      </c>
      <c r="AF61">
        <v>-70.984053888573982</v>
      </c>
      <c r="AG61" t="e">
        <v>#N/A</v>
      </c>
      <c r="AH61" t="e">
        <v>#N/A</v>
      </c>
    </row>
    <row r="62" spans="1:34" x14ac:dyDescent="0.35">
      <c r="B62" s="28">
        <v>43944</v>
      </c>
      <c r="C62" s="41">
        <v>-47.099999999999994</v>
      </c>
      <c r="D62" s="41"/>
      <c r="E62" s="41">
        <v>-47.099999999999994</v>
      </c>
      <c r="F62" s="4">
        <v>-47</v>
      </c>
      <c r="G62">
        <v>-50.314285714285724</v>
      </c>
      <c r="I62" s="44">
        <v>-50.6</v>
      </c>
      <c r="J62" s="21">
        <v>-53.814285714285724</v>
      </c>
      <c r="K62" s="42">
        <v>43944</v>
      </c>
      <c r="L62" s="22">
        <v>825.42857142857144</v>
      </c>
      <c r="M62" s="43">
        <v>43944</v>
      </c>
      <c r="N62" s="23">
        <v>24.714285714285715</v>
      </c>
      <c r="O62" s="24">
        <v>1527.7142857142858</v>
      </c>
      <c r="P62" s="25">
        <v>58300.857142857145</v>
      </c>
      <c r="Q62" s="26">
        <f t="shared" si="0"/>
        <v>0.52032520198619048</v>
      </c>
      <c r="R62" s="26">
        <f t="shared" si="0"/>
        <v>1.7694587712457737</v>
      </c>
      <c r="S62" s="39">
        <v>43944</v>
      </c>
      <c r="T62" s="27" t="e">
        <v>#N/A</v>
      </c>
      <c r="V62" t="e">
        <v>#N/A</v>
      </c>
      <c r="AC62" s="28">
        <v>43939</v>
      </c>
      <c r="AD62">
        <v>-100.76774254327132</v>
      </c>
      <c r="AF62">
        <v>-69.941642974747211</v>
      </c>
      <c r="AG62" t="e">
        <v>#N/A</v>
      </c>
      <c r="AH62" t="e">
        <v>#N/A</v>
      </c>
    </row>
    <row r="63" spans="1:34" x14ac:dyDescent="0.35">
      <c r="B63" s="28">
        <v>43945</v>
      </c>
      <c r="C63" s="41">
        <v>-47.3</v>
      </c>
      <c r="D63" s="41"/>
      <c r="E63" s="41">
        <v>-47.3</v>
      </c>
      <c r="F63" s="4">
        <v>-47.2</v>
      </c>
      <c r="G63">
        <v>-49.842857142857142</v>
      </c>
      <c r="I63" s="44">
        <v>-53.2</v>
      </c>
      <c r="J63" s="21">
        <v>-53.600000000000009</v>
      </c>
      <c r="K63" s="42">
        <v>43945</v>
      </c>
      <c r="L63" s="22">
        <v>788.42857142857144</v>
      </c>
      <c r="M63" s="43">
        <v>43945</v>
      </c>
      <c r="N63" s="23">
        <v>23.428571428571427</v>
      </c>
      <c r="O63" s="24">
        <v>1565.7142857142858</v>
      </c>
      <c r="P63" s="25">
        <v>58077.714285714283</v>
      </c>
      <c r="Q63" s="26">
        <f t="shared" si="0"/>
        <v>0.53326764669615179</v>
      </c>
      <c r="R63" s="26">
        <f t="shared" si="0"/>
        <v>1.7626862792934723</v>
      </c>
      <c r="S63" s="39">
        <v>43945</v>
      </c>
      <c r="T63" s="27" t="e">
        <v>#N/A</v>
      </c>
      <c r="V63" t="e">
        <v>#N/A</v>
      </c>
      <c r="AC63" s="28">
        <v>43940</v>
      </c>
      <c r="AD63">
        <v>-99.437399550333382</v>
      </c>
      <c r="AF63">
        <v>-69.442976569740296</v>
      </c>
      <c r="AG63" t="e">
        <v>#N/A</v>
      </c>
      <c r="AH63" t="e">
        <v>#N/A</v>
      </c>
    </row>
    <row r="64" spans="1:34" x14ac:dyDescent="0.35">
      <c r="B64" s="28">
        <v>43946</v>
      </c>
      <c r="C64" s="41">
        <v>-53.5</v>
      </c>
      <c r="D64" s="41"/>
      <c r="E64" s="41">
        <v>-53.5</v>
      </c>
      <c r="F64" s="4">
        <v>-53.4</v>
      </c>
      <c r="G64">
        <v>-49.328571428571422</v>
      </c>
      <c r="I64" s="44">
        <v>-58.199999999999996</v>
      </c>
      <c r="J64" s="21">
        <v>-53.25714285714286</v>
      </c>
      <c r="K64" s="42">
        <v>43946</v>
      </c>
      <c r="L64" s="22">
        <v>795.28571428571433</v>
      </c>
      <c r="M64" s="43">
        <v>43946</v>
      </c>
      <c r="N64" s="23">
        <v>25</v>
      </c>
      <c r="O64" s="24">
        <v>1575.8571428571429</v>
      </c>
      <c r="P64" s="25">
        <v>58014.142857142855</v>
      </c>
      <c r="Q64" s="26">
        <f t="shared" si="0"/>
        <v>0.53672220900595347</v>
      </c>
      <c r="R64" s="26">
        <f t="shared" si="0"/>
        <v>1.7607568561700573</v>
      </c>
      <c r="S64" s="39">
        <v>43946</v>
      </c>
      <c r="T64" s="27">
        <v>-90.328599999999994</v>
      </c>
      <c r="V64" t="e">
        <v>#N/A</v>
      </c>
      <c r="AC64" s="28">
        <v>43941</v>
      </c>
      <c r="AD64">
        <v>-98.902534937764102</v>
      </c>
      <c r="AF64">
        <v>-69.313268741472484</v>
      </c>
      <c r="AG64" t="e">
        <v>#N/A</v>
      </c>
      <c r="AH64" t="e">
        <v>#N/A</v>
      </c>
    </row>
    <row r="65" spans="2:34" x14ac:dyDescent="0.35">
      <c r="B65" s="28">
        <v>43947</v>
      </c>
      <c r="C65" s="41">
        <v>-55.900000000000006</v>
      </c>
      <c r="D65" s="41"/>
      <c r="E65" s="41">
        <v>-55.900000000000006</v>
      </c>
      <c r="F65" s="4">
        <v>-55.9</v>
      </c>
      <c r="G65">
        <v>-48.942857142857136</v>
      </c>
      <c r="I65" s="44">
        <v>-61.3</v>
      </c>
      <c r="J65" s="21">
        <v>-53.057142857142857</v>
      </c>
      <c r="K65" s="42">
        <v>43947</v>
      </c>
      <c r="L65" s="22">
        <v>824</v>
      </c>
      <c r="M65" s="43">
        <v>43947</v>
      </c>
      <c r="N65" s="23">
        <v>24.714285714285715</v>
      </c>
      <c r="O65" s="24">
        <v>1597.1428571428571</v>
      </c>
      <c r="P65" s="25">
        <v>57964.428571428572</v>
      </c>
      <c r="Q65" s="26">
        <f t="shared" si="0"/>
        <v>0.54397192427581909</v>
      </c>
      <c r="R65" s="26">
        <f t="shared" si="0"/>
        <v>1.759248003929724</v>
      </c>
      <c r="S65" s="39">
        <v>43947</v>
      </c>
      <c r="T65" s="27" t="e">
        <v>#N/A</v>
      </c>
      <c r="V65" t="e">
        <v>#N/A</v>
      </c>
      <c r="AC65" s="28">
        <v>43942</v>
      </c>
      <c r="AD65">
        <v>-97.325786375015227</v>
      </c>
      <c r="AF65">
        <v>-70.559202571481862</v>
      </c>
      <c r="AG65" t="e">
        <v>#N/A</v>
      </c>
      <c r="AH65" t="e">
        <v>#N/A</v>
      </c>
    </row>
    <row r="66" spans="2:34" x14ac:dyDescent="0.35">
      <c r="B66" s="28">
        <v>43948</v>
      </c>
      <c r="C66" s="41">
        <v>-42.5</v>
      </c>
      <c r="D66" s="41"/>
      <c r="E66" s="41">
        <v>-42.5</v>
      </c>
      <c r="F66" s="4">
        <v>-42.4</v>
      </c>
      <c r="G66">
        <v>-48.5</v>
      </c>
      <c r="I66" s="44">
        <v>-48.3</v>
      </c>
      <c r="J66" s="21">
        <v>-53.042857142857144</v>
      </c>
      <c r="K66" s="42">
        <v>43948</v>
      </c>
      <c r="L66" s="22">
        <v>846.85714285714289</v>
      </c>
      <c r="M66" s="43">
        <v>43948</v>
      </c>
      <c r="N66" s="23">
        <v>25.142857142857142</v>
      </c>
      <c r="O66" s="24">
        <v>1623.5714285714287</v>
      </c>
      <c r="P66" s="25">
        <v>57885.714285714283</v>
      </c>
      <c r="Q66" s="26">
        <f t="shared" si="0"/>
        <v>0.55297324860417563</v>
      </c>
      <c r="R66" s="26">
        <f t="shared" si="0"/>
        <v>1.7568589878825291</v>
      </c>
      <c r="S66" s="39">
        <v>43948</v>
      </c>
      <c r="T66" s="27" t="e">
        <v>#N/A</v>
      </c>
      <c r="V66" t="e">
        <v>#N/A</v>
      </c>
      <c r="AC66" s="28">
        <v>43943</v>
      </c>
      <c r="AD66">
        <v>-96.781163811021955</v>
      </c>
      <c r="AF66">
        <v>-69.247138773495791</v>
      </c>
      <c r="AG66" t="e">
        <v>#N/A</v>
      </c>
      <c r="AH66" t="e">
        <v>#N/A</v>
      </c>
    </row>
    <row r="67" spans="2:34" x14ac:dyDescent="0.35">
      <c r="B67" s="28">
        <v>43949</v>
      </c>
      <c r="C67" s="41">
        <v>-44</v>
      </c>
      <c r="D67" s="41"/>
      <c r="E67" s="41">
        <v>-44</v>
      </c>
      <c r="F67" s="4">
        <v>-44</v>
      </c>
      <c r="G67">
        <v>-48.071428571428569</v>
      </c>
      <c r="I67" s="44">
        <v>-46.7</v>
      </c>
      <c r="J67" s="21">
        <v>-52.614285714285714</v>
      </c>
      <c r="K67" s="42">
        <v>43949</v>
      </c>
      <c r="L67" s="22">
        <v>845.57142857142856</v>
      </c>
      <c r="M67" s="43">
        <v>43949</v>
      </c>
      <c r="N67" s="23">
        <v>26.571428571428573</v>
      </c>
      <c r="O67" s="24">
        <v>1627</v>
      </c>
      <c r="P67" s="25">
        <v>57351.571428571428</v>
      </c>
      <c r="Q67" s="26">
        <f t="shared" si="0"/>
        <v>0.55414098797650291</v>
      </c>
      <c r="R67" s="26">
        <f t="shared" si="0"/>
        <v>1.7406474978635442</v>
      </c>
      <c r="S67" s="39">
        <v>43949</v>
      </c>
      <c r="T67" s="27" t="e">
        <v>#N/A</v>
      </c>
      <c r="V67" t="e">
        <v>#N/A</v>
      </c>
      <c r="AC67" s="28">
        <v>43944</v>
      </c>
      <c r="AD67">
        <v>-95.001801256241379</v>
      </c>
      <c r="AF67">
        <v>-68.27131790863055</v>
      </c>
      <c r="AG67" t="e">
        <v>#N/A</v>
      </c>
      <c r="AH67" t="e">
        <v>#N/A</v>
      </c>
    </row>
    <row r="68" spans="2:34" x14ac:dyDescent="0.35">
      <c r="B68" s="28">
        <v>43950</v>
      </c>
      <c r="C68" s="41">
        <v>-43.6</v>
      </c>
      <c r="D68" s="41"/>
      <c r="E68" s="41">
        <v>-43.6</v>
      </c>
      <c r="F68" s="4">
        <v>-43.6</v>
      </c>
      <c r="G68">
        <v>-47.642857142857146</v>
      </c>
      <c r="I68" s="44">
        <v>-46.1</v>
      </c>
      <c r="J68" s="21">
        <v>-52.057142857142864</v>
      </c>
      <c r="K68" s="42">
        <v>43950</v>
      </c>
      <c r="L68" s="22">
        <v>867.14285714285711</v>
      </c>
      <c r="M68" s="43">
        <v>43950</v>
      </c>
      <c r="N68" s="23">
        <v>29.285714285714285</v>
      </c>
      <c r="O68" s="24">
        <v>1632.2857142857142</v>
      </c>
      <c r="P68" s="25">
        <v>56890.857142857145</v>
      </c>
      <c r="Q68" s="26">
        <f t="shared" si="0"/>
        <v>0.55594125284217422</v>
      </c>
      <c r="R68" s="26">
        <f t="shared" si="0"/>
        <v>1.7266645999466608</v>
      </c>
      <c r="S68" s="39">
        <v>43950</v>
      </c>
      <c r="T68" s="27" t="e">
        <v>#N/A</v>
      </c>
      <c r="V68" t="e">
        <v>#N/A</v>
      </c>
      <c r="AC68" s="28">
        <v>43945</v>
      </c>
      <c r="AD68">
        <v>-93.405696932611846</v>
      </c>
      <c r="AF68">
        <v>-67.059543991201579</v>
      </c>
      <c r="AG68" t="e">
        <v>#N/A</v>
      </c>
      <c r="AH68" t="e">
        <v>#N/A</v>
      </c>
    </row>
    <row r="69" spans="2:34" x14ac:dyDescent="0.35">
      <c r="B69" s="28">
        <v>43951</v>
      </c>
      <c r="C69" s="41">
        <v>-43.1</v>
      </c>
      <c r="D69" s="41"/>
      <c r="E69" s="41">
        <v>-43.1</v>
      </c>
      <c r="F69" s="4">
        <v>-43</v>
      </c>
      <c r="G69">
        <v>-47.071428571428569</v>
      </c>
      <c r="I69" s="44">
        <v>-46.6</v>
      </c>
      <c r="J69" s="21">
        <v>-51.485714285714288</v>
      </c>
      <c r="K69" s="42">
        <v>43951</v>
      </c>
      <c r="L69" s="22">
        <v>909.42857142857144</v>
      </c>
      <c r="M69" s="43">
        <v>43951</v>
      </c>
      <c r="N69" s="23">
        <v>32.428571428571431</v>
      </c>
      <c r="O69" s="24">
        <v>1648.5714285714287</v>
      </c>
      <c r="P69" s="25">
        <v>56277.285714285717</v>
      </c>
      <c r="Q69" s="26">
        <f t="shared" si="0"/>
        <v>0.56148801486072919</v>
      </c>
      <c r="R69" s="26">
        <f t="shared" si="0"/>
        <v>1.7080424149689821</v>
      </c>
      <c r="S69" s="39">
        <v>43951</v>
      </c>
      <c r="T69" s="27" t="e">
        <v>#N/A</v>
      </c>
      <c r="V69" t="e">
        <v>#N/A</v>
      </c>
      <c r="AC69" s="28">
        <v>43946</v>
      </c>
      <c r="AD69">
        <v>-90.822341622088715</v>
      </c>
      <c r="AF69">
        <v>-65.058189680229574</v>
      </c>
      <c r="AG69">
        <v>120</v>
      </c>
      <c r="AH69">
        <v>-100</v>
      </c>
    </row>
    <row r="70" spans="2:34" x14ac:dyDescent="0.35">
      <c r="B70" s="28">
        <v>43952</v>
      </c>
      <c r="C70" s="41">
        <v>-40.200000000000003</v>
      </c>
      <c r="D70" s="41"/>
      <c r="E70" s="41">
        <v>-40.200000000000003</v>
      </c>
      <c r="F70" s="4">
        <v>-40</v>
      </c>
      <c r="G70">
        <v>-46.042857142857137</v>
      </c>
      <c r="I70" s="44">
        <v>-42.699999999999996</v>
      </c>
      <c r="J70" s="21">
        <v>-49.985714285714288</v>
      </c>
      <c r="K70" s="42">
        <v>43952</v>
      </c>
      <c r="L70" s="22">
        <v>956</v>
      </c>
      <c r="M70" s="43">
        <v>43952</v>
      </c>
      <c r="N70" s="23">
        <v>32.571428571428569</v>
      </c>
      <c r="O70" s="24">
        <v>1668.2857142857142</v>
      </c>
      <c r="P70" s="25">
        <v>55925.571428571428</v>
      </c>
      <c r="Q70" s="26">
        <f t="shared" si="0"/>
        <v>0.56820251625161133</v>
      </c>
      <c r="R70" s="26">
        <f t="shared" si="0"/>
        <v>1.6973677189468526</v>
      </c>
      <c r="S70" s="39">
        <v>43952</v>
      </c>
      <c r="T70" s="27" t="e">
        <v>#N/A</v>
      </c>
      <c r="V70">
        <v>8000</v>
      </c>
      <c r="AC70" s="28">
        <v>43947</v>
      </c>
      <c r="AD70">
        <v>-88.374266947013794</v>
      </c>
      <c r="AF70">
        <v>-65.876734403169351</v>
      </c>
    </row>
    <row r="71" spans="2:34" x14ac:dyDescent="0.35">
      <c r="B71" s="28">
        <v>43953</v>
      </c>
      <c r="C71" s="41">
        <v>-45.6</v>
      </c>
      <c r="D71" s="41"/>
      <c r="E71" s="41">
        <v>-45.6</v>
      </c>
      <c r="F71" s="4">
        <v>-45.5</v>
      </c>
      <c r="G71">
        <v>-44.914285714285711</v>
      </c>
      <c r="I71" s="44">
        <v>-48.699999999999996</v>
      </c>
      <c r="J71" s="21">
        <v>-48.628571428571426</v>
      </c>
      <c r="K71" s="42">
        <v>43953</v>
      </c>
      <c r="L71" s="22">
        <v>991.28571428571433</v>
      </c>
      <c r="M71" s="43">
        <v>43953</v>
      </c>
      <c r="N71" s="23">
        <v>30.428571428571427</v>
      </c>
      <c r="O71" s="24">
        <v>1668</v>
      </c>
      <c r="P71" s="25">
        <v>55449.285714285717</v>
      </c>
      <c r="Q71" s="26">
        <f t="shared" si="0"/>
        <v>0.56810520463725078</v>
      </c>
      <c r="R71" s="26">
        <f t="shared" si="0"/>
        <v>1.6829122207592901</v>
      </c>
      <c r="S71" s="39">
        <v>43953</v>
      </c>
      <c r="T71" s="27">
        <v>-81.350700000000003</v>
      </c>
      <c r="V71" t="e">
        <v>#N/A</v>
      </c>
      <c r="AC71" s="28">
        <v>43948</v>
      </c>
      <c r="AD71">
        <v>-87.056618650743857</v>
      </c>
      <c r="AF71">
        <v>-65.055293371223328</v>
      </c>
    </row>
    <row r="72" spans="2:34" x14ac:dyDescent="0.35">
      <c r="B72" s="28">
        <v>43954</v>
      </c>
      <c r="C72" s="41">
        <v>-47</v>
      </c>
      <c r="D72" s="41"/>
      <c r="E72" s="41">
        <v>-47</v>
      </c>
      <c r="F72" s="4">
        <v>-46.8</v>
      </c>
      <c r="G72">
        <v>-43.614285714285714</v>
      </c>
      <c r="I72" s="44">
        <v>-52.1</v>
      </c>
      <c r="J72" s="21">
        <v>-47.31428571428571</v>
      </c>
      <c r="K72" s="42">
        <v>43954</v>
      </c>
      <c r="L72" s="22">
        <v>1012.8571428571429</v>
      </c>
      <c r="M72" s="43">
        <v>43954</v>
      </c>
      <c r="N72" s="23">
        <v>30.571428571428573</v>
      </c>
      <c r="O72" s="24">
        <v>1663.7142857142858</v>
      </c>
      <c r="P72" s="25">
        <v>54945</v>
      </c>
      <c r="Q72" s="26">
        <f t="shared" si="0"/>
        <v>0.56664553042184163</v>
      </c>
      <c r="R72" s="26">
        <f t="shared" si="0"/>
        <v>1.6676069092409649</v>
      </c>
      <c r="S72" s="39">
        <v>43954</v>
      </c>
      <c r="T72" s="27" t="e">
        <v>#N/A</v>
      </c>
      <c r="V72" t="e">
        <v>#N/A</v>
      </c>
      <c r="AC72" s="28">
        <v>43949</v>
      </c>
      <c r="AD72">
        <v>-86.82077813291086</v>
      </c>
      <c r="AF72">
        <v>-64.460319589710195</v>
      </c>
    </row>
    <row r="73" spans="2:34" x14ac:dyDescent="0.35">
      <c r="B73" s="28">
        <v>43955</v>
      </c>
      <c r="C73" s="41">
        <v>-34.200000000000003</v>
      </c>
      <c r="D73" s="41"/>
      <c r="E73" s="41">
        <v>-34.200000000000003</v>
      </c>
      <c r="F73" s="4">
        <v>-34.1</v>
      </c>
      <c r="G73">
        <v>-42.428571428571431</v>
      </c>
      <c r="I73" s="44">
        <v>-38.800000000000004</v>
      </c>
      <c r="J73" s="21">
        <v>-45.957142857142856</v>
      </c>
      <c r="K73" s="42">
        <v>43955</v>
      </c>
      <c r="L73" s="22">
        <v>1024.4285714285713</v>
      </c>
      <c r="M73" s="43">
        <v>43955</v>
      </c>
      <c r="N73" s="23">
        <v>30.714285714285715</v>
      </c>
      <c r="O73" s="24">
        <v>1693.1428571428571</v>
      </c>
      <c r="P73" s="25">
        <v>54401.285714285717</v>
      </c>
      <c r="Q73" s="26">
        <f t="shared" si="0"/>
        <v>0.57666862670098451</v>
      </c>
      <c r="R73" s="26">
        <f t="shared" si="0"/>
        <v>1.6511049218078928</v>
      </c>
      <c r="S73" s="39">
        <v>43955</v>
      </c>
      <c r="T73" s="27" t="e">
        <v>#N/A</v>
      </c>
      <c r="V73" t="e">
        <v>#N/A</v>
      </c>
      <c r="AC73" s="28">
        <v>43950</v>
      </c>
      <c r="AD73">
        <v>-85.885179406156936</v>
      </c>
      <c r="AF73">
        <v>-64.27145195215509</v>
      </c>
    </row>
    <row r="74" spans="2:34" x14ac:dyDescent="0.35">
      <c r="B74" s="28">
        <v>43956</v>
      </c>
      <c r="C74" s="41">
        <v>-35.099999999999994</v>
      </c>
      <c r="D74" s="41"/>
      <c r="E74" s="41">
        <v>-35.099999999999994</v>
      </c>
      <c r="F74" s="4">
        <v>-34.9</v>
      </c>
      <c r="G74">
        <v>-41.128571428571426</v>
      </c>
      <c r="I74" s="44">
        <v>-38.200000000000003</v>
      </c>
      <c r="J74" s="21">
        <v>-44.74285714285714</v>
      </c>
      <c r="K74" s="42">
        <v>43956</v>
      </c>
      <c r="L74" s="22">
        <v>1059.7142857142858</v>
      </c>
      <c r="M74" s="43">
        <v>43956</v>
      </c>
      <c r="N74" s="23">
        <v>31</v>
      </c>
      <c r="O74" s="24">
        <v>1708.8571428571429</v>
      </c>
      <c r="P74" s="25">
        <v>53993</v>
      </c>
      <c r="Q74" s="26">
        <f t="shared" si="0"/>
        <v>0.58202076549081816</v>
      </c>
      <c r="R74" s="26">
        <f t="shared" si="0"/>
        <v>1.638713255995039</v>
      </c>
      <c r="S74" s="39">
        <v>43956</v>
      </c>
      <c r="T74" s="27" t="e">
        <v>#N/A</v>
      </c>
      <c r="V74" t="e">
        <v>#N/A</v>
      </c>
      <c r="AC74" s="28">
        <v>43951</v>
      </c>
      <c r="AD74">
        <v>-84.517682136125543</v>
      </c>
      <c r="AF74">
        <v>-63.034863525763264</v>
      </c>
    </row>
    <row r="75" spans="2:34" x14ac:dyDescent="0.35">
      <c r="B75" s="28">
        <v>43957</v>
      </c>
      <c r="C75" s="41">
        <v>-34.699999999999996</v>
      </c>
      <c r="D75" s="41"/>
      <c r="E75" s="41">
        <v>-34.699999999999996</v>
      </c>
      <c r="F75" s="4">
        <v>-34.6</v>
      </c>
      <c r="G75">
        <v>-39.842857142857149</v>
      </c>
      <c r="I75" s="44">
        <v>-39.700000000000003</v>
      </c>
      <c r="J75" s="21">
        <v>-43.828571428571429</v>
      </c>
      <c r="K75" s="42">
        <v>43957</v>
      </c>
      <c r="L75" s="22">
        <v>1086</v>
      </c>
      <c r="M75" s="43">
        <v>43957</v>
      </c>
      <c r="N75" s="23">
        <v>29.857142857142858</v>
      </c>
      <c r="O75" s="24">
        <v>1718</v>
      </c>
      <c r="P75" s="25">
        <v>53506.428571428572</v>
      </c>
      <c r="Q75" s="26">
        <f t="shared" ref="Q75:R138" si="1">O75/O$5</f>
        <v>0.5851347371503578</v>
      </c>
      <c r="R75" s="26">
        <f t="shared" si="1"/>
        <v>1.6239455814818904</v>
      </c>
      <c r="S75" s="39">
        <v>43957</v>
      </c>
      <c r="T75" s="27" t="e">
        <v>#N/A</v>
      </c>
      <c r="V75" t="e">
        <v>#N/A</v>
      </c>
      <c r="AC75" s="28">
        <v>43952</v>
      </c>
      <c r="AD75">
        <v>-83.201745181247603</v>
      </c>
      <c r="AF75">
        <v>-55.516454958530275</v>
      </c>
    </row>
    <row r="76" spans="2:34" x14ac:dyDescent="0.35">
      <c r="B76" s="28">
        <v>43958</v>
      </c>
      <c r="C76" s="41">
        <v>-34.300000000000004</v>
      </c>
      <c r="D76" s="41"/>
      <c r="E76" s="41">
        <v>-34.300000000000004</v>
      </c>
      <c r="F76" s="4">
        <v>-34.200000000000003</v>
      </c>
      <c r="G76">
        <v>-38.585714285714289</v>
      </c>
      <c r="I76" s="44">
        <v>-37.200000000000003</v>
      </c>
      <c r="J76" s="21">
        <v>-42.48571428571428</v>
      </c>
      <c r="K76" s="42">
        <v>43958</v>
      </c>
      <c r="L76" s="22">
        <v>1087.1428571428571</v>
      </c>
      <c r="M76" s="43">
        <v>43958</v>
      </c>
      <c r="N76" s="23">
        <v>26.857142857142858</v>
      </c>
      <c r="O76" s="24">
        <v>1711.7142857142858</v>
      </c>
      <c r="P76" s="25">
        <v>53007</v>
      </c>
      <c r="Q76" s="26">
        <f t="shared" si="1"/>
        <v>0.58299388163442434</v>
      </c>
      <c r="R76" s="26">
        <f t="shared" si="1"/>
        <v>1.6087876865617587</v>
      </c>
      <c r="S76" s="39">
        <v>43958</v>
      </c>
      <c r="T76" s="27" t="e">
        <v>#N/A</v>
      </c>
      <c r="V76" t="e">
        <v>#N/A</v>
      </c>
      <c r="AC76" s="28">
        <v>43953</v>
      </c>
      <c r="AD76">
        <v>-81.970784264509916</v>
      </c>
      <c r="AF76">
        <v>-54.54250596740907</v>
      </c>
    </row>
    <row r="77" spans="2:34" x14ac:dyDescent="0.35">
      <c r="B77" s="28">
        <v>43959</v>
      </c>
      <c r="C77" s="41">
        <v>-33.6</v>
      </c>
      <c r="D77" s="41"/>
      <c r="E77" s="41">
        <v>-33.6</v>
      </c>
      <c r="F77" s="4">
        <v>-33.5</v>
      </c>
      <c r="G77">
        <v>-37.657142857142858</v>
      </c>
      <c r="I77" s="44">
        <v>-37</v>
      </c>
      <c r="J77" s="21">
        <v>-41.671428571428571</v>
      </c>
      <c r="K77" s="42">
        <v>43959</v>
      </c>
      <c r="L77" s="22">
        <v>1085.8571428571429</v>
      </c>
      <c r="M77" s="43">
        <v>43959</v>
      </c>
      <c r="N77" s="23">
        <v>29.428571428571427</v>
      </c>
      <c r="O77" s="24">
        <v>1713.1428571428571</v>
      </c>
      <c r="P77" s="25">
        <v>52277.857142857145</v>
      </c>
      <c r="Q77" s="26">
        <f t="shared" si="1"/>
        <v>0.58348043970622732</v>
      </c>
      <c r="R77" s="26">
        <f t="shared" si="1"/>
        <v>1.5866578537035345</v>
      </c>
      <c r="S77" s="39">
        <v>43959</v>
      </c>
      <c r="T77" s="27" t="e">
        <v>#N/A</v>
      </c>
      <c r="V77" t="e">
        <v>#N/A</v>
      </c>
      <c r="AC77" s="28">
        <v>43954</v>
      </c>
      <c r="AD77">
        <v>-81.141076553661506</v>
      </c>
      <c r="AF77">
        <v>-53.706738702664857</v>
      </c>
    </row>
    <row r="78" spans="2:34" x14ac:dyDescent="0.35">
      <c r="B78" s="28">
        <v>43960</v>
      </c>
      <c r="C78" s="41">
        <v>-37.9</v>
      </c>
      <c r="D78" s="41"/>
      <c r="E78" s="41">
        <v>-37.9</v>
      </c>
      <c r="F78" s="4">
        <v>-37.799999999999997</v>
      </c>
      <c r="G78">
        <v>-36.557142857142864</v>
      </c>
      <c r="I78" s="44">
        <v>-40.5</v>
      </c>
      <c r="J78" s="21">
        <v>-40.5</v>
      </c>
      <c r="K78" s="42">
        <v>43960</v>
      </c>
      <c r="L78" s="22">
        <v>1094</v>
      </c>
      <c r="M78" s="43">
        <v>43960</v>
      </c>
      <c r="N78" s="23">
        <v>30.142857142857142</v>
      </c>
      <c r="O78" s="24">
        <v>1725.4285714285713</v>
      </c>
      <c r="P78" s="25">
        <v>51499.571428571428</v>
      </c>
      <c r="Q78" s="26">
        <f t="shared" si="1"/>
        <v>0.58766483912373368</v>
      </c>
      <c r="R78" s="26">
        <f t="shared" si="1"/>
        <v>1.563036511734176</v>
      </c>
      <c r="S78" s="39">
        <v>43960</v>
      </c>
      <c r="T78" s="27">
        <v>-73.909099999999995</v>
      </c>
      <c r="V78" t="e">
        <v>#N/A</v>
      </c>
      <c r="AC78" s="28">
        <v>43955</v>
      </c>
      <c r="AD78">
        <v>-80.070063648030057</v>
      </c>
      <c r="AF78">
        <v>-52.538050010231295</v>
      </c>
    </row>
    <row r="79" spans="2:34" x14ac:dyDescent="0.35">
      <c r="B79" s="28">
        <v>43961</v>
      </c>
      <c r="C79" s="41">
        <v>-42.1</v>
      </c>
      <c r="D79" s="41"/>
      <c r="E79" s="41">
        <v>-42.1</v>
      </c>
      <c r="F79" s="4">
        <v>-42</v>
      </c>
      <c r="G79">
        <v>-35.871428571428574</v>
      </c>
      <c r="I79" s="44">
        <v>-46</v>
      </c>
      <c r="J79" s="21">
        <v>-39.628571428571426</v>
      </c>
      <c r="K79" s="42">
        <v>43961</v>
      </c>
      <c r="L79" s="22">
        <v>1093.7142857142858</v>
      </c>
      <c r="M79" s="43">
        <v>43961</v>
      </c>
      <c r="N79" s="23">
        <v>31.428571428571427</v>
      </c>
      <c r="O79" s="24">
        <v>1724.2857142857142</v>
      </c>
      <c r="P79" s="25">
        <v>50662.571428571428</v>
      </c>
      <c r="Q79" s="26">
        <f t="shared" si="1"/>
        <v>0.58727559266629115</v>
      </c>
      <c r="R79" s="26">
        <f t="shared" si="1"/>
        <v>1.5376331632395963</v>
      </c>
      <c r="S79" s="39">
        <v>43961</v>
      </c>
      <c r="T79" s="27" t="e">
        <v>#N/A</v>
      </c>
      <c r="V79" t="e">
        <v>#N/A</v>
      </c>
      <c r="AC79" s="28">
        <v>43956</v>
      </c>
      <c r="AD79">
        <v>-79.012967403594004</v>
      </c>
      <c r="AF79">
        <v>-52.755306653170955</v>
      </c>
    </row>
    <row r="80" spans="2:34" x14ac:dyDescent="0.35">
      <c r="B80" s="28">
        <v>43962</v>
      </c>
      <c r="C80" s="41">
        <v>-31</v>
      </c>
      <c r="D80" s="41"/>
      <c r="E80" s="41">
        <v>-31</v>
      </c>
      <c r="F80" s="4">
        <v>-30.9</v>
      </c>
      <c r="G80">
        <v>-35.414285714285718</v>
      </c>
      <c r="I80" s="44">
        <v>-33</v>
      </c>
      <c r="J80" s="21">
        <v>-38.800000000000004</v>
      </c>
      <c r="K80" s="42">
        <v>43962</v>
      </c>
      <c r="L80" s="22">
        <v>1159.7142857142858</v>
      </c>
      <c r="M80" s="43">
        <v>43962</v>
      </c>
      <c r="N80" s="23">
        <v>31.857142857142858</v>
      </c>
      <c r="O80" s="24">
        <v>1701</v>
      </c>
      <c r="P80" s="25">
        <v>49830.142857142855</v>
      </c>
      <c r="Q80" s="26">
        <f t="shared" si="1"/>
        <v>0.57934469609590133</v>
      </c>
      <c r="R80" s="26">
        <f t="shared" si="1"/>
        <v>1.5123685597786103</v>
      </c>
      <c r="S80" s="39">
        <v>43962</v>
      </c>
      <c r="T80" s="27" t="e">
        <v>#N/A</v>
      </c>
      <c r="V80" t="e">
        <v>#N/A</v>
      </c>
      <c r="AC80" s="28">
        <v>43957</v>
      </c>
      <c r="AD80">
        <v>-77.511873531669252</v>
      </c>
      <c r="AF80">
        <v>-51.016712377026124</v>
      </c>
    </row>
    <row r="81" spans="1:32" x14ac:dyDescent="0.35">
      <c r="B81" s="28">
        <v>43963</v>
      </c>
      <c r="C81" s="41">
        <v>-32.300000000000004</v>
      </c>
      <c r="D81" s="41"/>
      <c r="E81" s="41">
        <v>-32.300000000000004</v>
      </c>
      <c r="F81" s="4">
        <v>-32.1</v>
      </c>
      <c r="G81">
        <v>-35.01428571428572</v>
      </c>
      <c r="I81" s="44">
        <v>-32.200000000000003</v>
      </c>
      <c r="J81" s="21">
        <v>-37.942857142857143</v>
      </c>
      <c r="K81" s="42">
        <v>43963</v>
      </c>
      <c r="L81" s="22">
        <v>1189.4285714285713</v>
      </c>
      <c r="M81" s="43">
        <v>43963</v>
      </c>
      <c r="N81" s="23">
        <v>30.571428571428573</v>
      </c>
      <c r="O81" s="24">
        <v>1681.5714285714287</v>
      </c>
      <c r="P81" s="25">
        <v>48997</v>
      </c>
      <c r="Q81" s="26">
        <f t="shared" si="1"/>
        <v>0.57272750631937985</v>
      </c>
      <c r="R81" s="26">
        <f t="shared" si="1"/>
        <v>1.4870822774061254</v>
      </c>
      <c r="S81" s="39">
        <v>43963</v>
      </c>
      <c r="T81" s="27" t="e">
        <v>#N/A</v>
      </c>
      <c r="V81" t="e">
        <v>#N/A</v>
      </c>
      <c r="AC81" s="28">
        <v>43958</v>
      </c>
      <c r="AD81">
        <v>-77.321582438299984</v>
      </c>
      <c r="AF81">
        <v>-50.472069668435083</v>
      </c>
    </row>
    <row r="82" spans="1:32" x14ac:dyDescent="0.35">
      <c r="B82" s="28">
        <v>43964</v>
      </c>
      <c r="C82" s="41">
        <v>-31</v>
      </c>
      <c r="D82" s="41"/>
      <c r="E82" s="41">
        <v>-31</v>
      </c>
      <c r="F82" s="4">
        <v>-30.8</v>
      </c>
      <c r="G82">
        <v>-34.471428571428575</v>
      </c>
      <c r="I82" s="44">
        <v>-32.800000000000004</v>
      </c>
      <c r="J82" s="21">
        <v>-36.957142857142856</v>
      </c>
      <c r="K82" s="42">
        <v>43964</v>
      </c>
      <c r="L82" s="22">
        <v>1235</v>
      </c>
      <c r="M82" s="43">
        <v>43964</v>
      </c>
      <c r="N82" s="23">
        <v>31.428571428571427</v>
      </c>
      <c r="O82" s="24">
        <v>1667</v>
      </c>
      <c r="P82" s="25">
        <v>48188</v>
      </c>
      <c r="Q82" s="26">
        <f t="shared" si="1"/>
        <v>0.56776461398698863</v>
      </c>
      <c r="R82" s="26">
        <f t="shared" si="1"/>
        <v>1.4625287422423081</v>
      </c>
      <c r="S82" s="39">
        <v>43964</v>
      </c>
      <c r="T82" s="27" t="e">
        <v>#N/A</v>
      </c>
      <c r="V82" t="e">
        <v>#N/A</v>
      </c>
      <c r="AC82" s="28">
        <v>43959</v>
      </c>
      <c r="AD82">
        <v>-76.48463659175421</v>
      </c>
      <c r="AF82">
        <v>-50.270350548036625</v>
      </c>
    </row>
    <row r="83" spans="1:32" x14ac:dyDescent="0.35">
      <c r="A83" t="s">
        <v>174</v>
      </c>
      <c r="B83" s="28">
        <v>43965</v>
      </c>
      <c r="C83" s="41">
        <v>-30.9</v>
      </c>
      <c r="D83" s="41"/>
      <c r="E83" s="41">
        <v>-30.9</v>
      </c>
      <c r="F83" s="4">
        <v>-30.8</v>
      </c>
      <c r="G83">
        <v>-33.985714285714288</v>
      </c>
      <c r="I83" s="44">
        <v>-32</v>
      </c>
      <c r="J83" s="21">
        <v>-36.214285714285715</v>
      </c>
      <c r="K83" s="42">
        <v>43965</v>
      </c>
      <c r="L83" s="22">
        <v>1250.1428571428571</v>
      </c>
      <c r="M83" s="43">
        <v>43965</v>
      </c>
      <c r="N83" s="23">
        <v>34.285714285714285</v>
      </c>
      <c r="O83" s="24">
        <v>1664.4285714285713</v>
      </c>
      <c r="P83" s="25">
        <v>47402.142857142855</v>
      </c>
      <c r="Q83" s="26">
        <f t="shared" si="1"/>
        <v>0.566888809457743</v>
      </c>
      <c r="R83" s="26">
        <f t="shared" si="1"/>
        <v>1.4386776038110598</v>
      </c>
      <c r="S83" s="39">
        <v>43965</v>
      </c>
      <c r="T83" s="27" t="e">
        <v>#N/A</v>
      </c>
      <c r="V83" t="e">
        <v>#N/A</v>
      </c>
      <c r="AC83" s="28">
        <v>43960</v>
      </c>
      <c r="AD83">
        <v>-75.093866331590092</v>
      </c>
      <c r="AF83">
        <v>-49.356105193470739</v>
      </c>
    </row>
    <row r="84" spans="1:32" x14ac:dyDescent="0.35">
      <c r="A84" t="s">
        <v>174</v>
      </c>
      <c r="B84" s="28">
        <v>43966</v>
      </c>
      <c r="C84" s="41">
        <v>-31.1</v>
      </c>
      <c r="D84" s="41"/>
      <c r="E84" s="41">
        <v>-31.1</v>
      </c>
      <c r="F84" s="4">
        <v>-31</v>
      </c>
      <c r="G84">
        <v>-33.628571428571426</v>
      </c>
      <c r="I84" s="44">
        <v>-33.200000000000003</v>
      </c>
      <c r="J84" s="21">
        <v>-35.671428571428571</v>
      </c>
      <c r="K84" s="42">
        <v>43966</v>
      </c>
      <c r="L84" s="22">
        <v>1329.7142857142858</v>
      </c>
      <c r="M84" s="43">
        <v>43966</v>
      </c>
      <c r="N84" s="23">
        <v>34.428571428571431</v>
      </c>
      <c r="O84" s="24">
        <v>1672.4285714285713</v>
      </c>
      <c r="P84" s="25">
        <v>46658.285714285717</v>
      </c>
      <c r="Q84" s="26">
        <f t="shared" si="1"/>
        <v>0.56961353465984021</v>
      </c>
      <c r="R84" s="26">
        <f t="shared" si="1"/>
        <v>1.4161011853759555</v>
      </c>
      <c r="S84" s="39">
        <v>43966</v>
      </c>
      <c r="T84" s="27" t="e">
        <v>#N/A</v>
      </c>
      <c r="V84" t="e">
        <v>#N/A</v>
      </c>
      <c r="AC84" s="28">
        <v>43961</v>
      </c>
      <c r="AD84">
        <v>-72.279612175840086</v>
      </c>
      <c r="AF84">
        <v>-49.989758769347063</v>
      </c>
    </row>
    <row r="85" spans="1:32" x14ac:dyDescent="0.35">
      <c r="A85" t="s">
        <v>174</v>
      </c>
      <c r="B85" s="28">
        <v>43967</v>
      </c>
      <c r="C85" s="41">
        <v>-36.5</v>
      </c>
      <c r="D85" s="41"/>
      <c r="E85" s="41">
        <v>-36.5</v>
      </c>
      <c r="F85" s="4">
        <v>-36.5</v>
      </c>
      <c r="G85">
        <v>-33.442857142857143</v>
      </c>
      <c r="I85" s="44">
        <v>-36</v>
      </c>
      <c r="J85" s="21">
        <v>-35.028571428571425</v>
      </c>
      <c r="K85" s="42">
        <v>43967</v>
      </c>
      <c r="L85" s="22">
        <v>1291.2857142857142</v>
      </c>
      <c r="M85" s="43">
        <v>43967</v>
      </c>
      <c r="N85" s="23">
        <v>34.857142857142854</v>
      </c>
      <c r="O85" s="24">
        <v>1656.1428571428571</v>
      </c>
      <c r="P85" s="25">
        <v>45936.285714285717</v>
      </c>
      <c r="Q85" s="26">
        <f t="shared" si="1"/>
        <v>0.56406677264128535</v>
      </c>
      <c r="R85" s="26">
        <f t="shared" si="1"/>
        <v>1.3941881416327218</v>
      </c>
      <c r="S85" s="39">
        <v>43967</v>
      </c>
      <c r="T85" s="27">
        <v>-70.252499999999998</v>
      </c>
      <c r="V85" t="e">
        <v>#N/A</v>
      </c>
      <c r="AC85" s="28">
        <v>43962</v>
      </c>
      <c r="AD85">
        <v>-71.715746791048829</v>
      </c>
    </row>
    <row r="86" spans="1:32" x14ac:dyDescent="0.35">
      <c r="B86" s="28">
        <v>43968</v>
      </c>
      <c r="C86" s="41">
        <v>-37.5</v>
      </c>
      <c r="D86" s="41"/>
      <c r="E86" s="41">
        <v>-37.5</v>
      </c>
      <c r="F86" s="4">
        <v>-37.299999999999997</v>
      </c>
      <c r="G86">
        <v>-32.771428571428565</v>
      </c>
      <c r="I86" s="44">
        <v>-39.700000000000003</v>
      </c>
      <c r="J86" s="21">
        <v>-34.128571428571426</v>
      </c>
      <c r="K86" s="42">
        <v>43968</v>
      </c>
      <c r="L86" s="22">
        <v>1305.2857142857142</v>
      </c>
      <c r="M86" s="43">
        <v>43968</v>
      </c>
      <c r="N86" s="23">
        <v>35.142857142857146</v>
      </c>
      <c r="O86" s="24">
        <v>1659.8571428571429</v>
      </c>
      <c r="P86" s="25">
        <v>45259.428571428572</v>
      </c>
      <c r="Q86" s="26">
        <f t="shared" si="1"/>
        <v>0.5653318236279733</v>
      </c>
      <c r="R86" s="26">
        <f t="shared" si="1"/>
        <v>1.3736452050962276</v>
      </c>
      <c r="S86" s="39">
        <v>43968</v>
      </c>
      <c r="T86" s="27" t="e">
        <v>#N/A</v>
      </c>
      <c r="V86" t="e">
        <v>#N/A</v>
      </c>
      <c r="AC86" s="28">
        <v>43963</v>
      </c>
      <c r="AD86">
        <v>-70.984053888573982</v>
      </c>
    </row>
    <row r="87" spans="1:32" x14ac:dyDescent="0.35">
      <c r="B87" s="28">
        <v>43969</v>
      </c>
      <c r="C87" s="41">
        <v>-27.3</v>
      </c>
      <c r="D87" s="41"/>
      <c r="E87" s="41">
        <v>-27.3</v>
      </c>
      <c r="F87" s="4">
        <v>-27.2</v>
      </c>
      <c r="G87">
        <v>-32.24285714285714</v>
      </c>
      <c r="I87" s="44">
        <v>-27.500000000000004</v>
      </c>
      <c r="J87" s="21">
        <v>-33.342857142857142</v>
      </c>
      <c r="K87" s="42">
        <v>43969</v>
      </c>
      <c r="L87" s="22">
        <v>1257.1428571428571</v>
      </c>
      <c r="M87" s="43">
        <v>43969</v>
      </c>
      <c r="N87" s="23">
        <v>32.142857142857146</v>
      </c>
      <c r="O87" s="24">
        <v>1660.8571428571429</v>
      </c>
      <c r="P87" s="25">
        <v>44598.142857142855</v>
      </c>
      <c r="Q87" s="26">
        <f t="shared" si="1"/>
        <v>0.56567241427823545</v>
      </c>
      <c r="R87" s="26">
        <f t="shared" si="1"/>
        <v>1.3535748688304126</v>
      </c>
      <c r="S87" s="39">
        <v>43969</v>
      </c>
      <c r="T87" s="27" t="e">
        <v>#N/A</v>
      </c>
      <c r="V87" t="e">
        <v>#N/A</v>
      </c>
      <c r="AC87" s="28">
        <v>43964</v>
      </c>
      <c r="AD87">
        <v>-69.941642974747211</v>
      </c>
    </row>
    <row r="88" spans="1:32" x14ac:dyDescent="0.35">
      <c r="B88" s="28">
        <v>43970</v>
      </c>
      <c r="C88" s="41">
        <v>-28.299999999999997</v>
      </c>
      <c r="D88" s="41"/>
      <c r="E88" s="41">
        <v>-28.299999999999997</v>
      </c>
      <c r="F88" s="4">
        <v>-28.2</v>
      </c>
      <c r="G88">
        <v>-31.68571428571428</v>
      </c>
      <c r="I88" s="44">
        <v>-26.3</v>
      </c>
      <c r="J88" s="21">
        <v>-32.5</v>
      </c>
      <c r="K88" s="42">
        <v>43970</v>
      </c>
      <c r="L88" s="22">
        <v>1247.4285714285713</v>
      </c>
      <c r="M88" s="43">
        <v>43970</v>
      </c>
      <c r="N88" s="23">
        <v>33.714285714285715</v>
      </c>
      <c r="O88" s="24">
        <v>1677.2857142857142</v>
      </c>
      <c r="P88" s="25">
        <v>43838</v>
      </c>
      <c r="Q88" s="26">
        <f t="shared" si="1"/>
        <v>0.57126783210397059</v>
      </c>
      <c r="R88" s="26">
        <f t="shared" si="1"/>
        <v>1.3305041712131298</v>
      </c>
      <c r="S88" s="39">
        <v>43970</v>
      </c>
      <c r="T88" s="27" t="e">
        <v>#N/A</v>
      </c>
      <c r="V88" t="e">
        <v>#N/A</v>
      </c>
      <c r="AC88" s="28">
        <v>43965</v>
      </c>
      <c r="AD88">
        <v>-69.442976569740296</v>
      </c>
    </row>
    <row r="89" spans="1:32" x14ac:dyDescent="0.35">
      <c r="B89" s="28">
        <v>43971</v>
      </c>
      <c r="C89" s="41">
        <v>-27.3</v>
      </c>
      <c r="D89" s="41"/>
      <c r="E89" s="41">
        <v>-27.3</v>
      </c>
      <c r="F89" s="4">
        <v>-27.1</v>
      </c>
      <c r="G89">
        <v>-31.157142857142851</v>
      </c>
      <c r="I89" s="44">
        <v>-27.500000000000004</v>
      </c>
      <c r="J89" s="21">
        <v>-31.742857142857144</v>
      </c>
      <c r="K89" s="42">
        <v>43971</v>
      </c>
      <c r="L89" s="22">
        <v>1221</v>
      </c>
      <c r="M89" s="43">
        <v>43971</v>
      </c>
      <c r="N89" s="23">
        <v>34</v>
      </c>
      <c r="O89" s="24">
        <v>1681.8571428571429</v>
      </c>
      <c r="P89" s="25">
        <v>43117</v>
      </c>
      <c r="Q89" s="26">
        <f t="shared" si="1"/>
        <v>0.5728248179337404</v>
      </c>
      <c r="R89" s="26">
        <f t="shared" si="1"/>
        <v>1.3086214779459948</v>
      </c>
      <c r="S89" s="39">
        <v>43971</v>
      </c>
      <c r="T89" s="27" t="e">
        <v>#N/A</v>
      </c>
      <c r="V89" t="e">
        <v>#N/A</v>
      </c>
      <c r="AC89" s="28">
        <v>43966</v>
      </c>
      <c r="AD89">
        <v>-69.313268741472484</v>
      </c>
    </row>
    <row r="90" spans="1:32" x14ac:dyDescent="0.35">
      <c r="B90" s="28">
        <v>43972</v>
      </c>
      <c r="C90" s="41">
        <v>-27.3</v>
      </c>
      <c r="D90" s="41"/>
      <c r="E90" s="41">
        <v>-27.3</v>
      </c>
      <c r="F90" s="4">
        <v>-27.1</v>
      </c>
      <c r="G90">
        <v>-30.628571428571426</v>
      </c>
      <c r="I90" s="44">
        <v>-26.5</v>
      </c>
      <c r="J90" s="21">
        <v>-30.957142857142859</v>
      </c>
      <c r="K90" s="42">
        <v>43972</v>
      </c>
      <c r="L90" s="22">
        <v>1181.7142857142858</v>
      </c>
      <c r="M90" s="43">
        <v>43972</v>
      </c>
      <c r="N90" s="23">
        <v>32</v>
      </c>
      <c r="O90" s="24">
        <v>1662.1428571428571</v>
      </c>
      <c r="P90" s="25">
        <v>42463.142857142855</v>
      </c>
      <c r="Q90" s="26">
        <f t="shared" si="1"/>
        <v>0.56611031654285815</v>
      </c>
      <c r="R90" s="26">
        <f t="shared" si="1"/>
        <v>1.2887766023597698</v>
      </c>
      <c r="S90" s="39">
        <v>43972</v>
      </c>
      <c r="T90" s="27" t="e">
        <v>#N/A</v>
      </c>
      <c r="V90" t="e">
        <v>#N/A</v>
      </c>
      <c r="AC90" s="28">
        <v>43967</v>
      </c>
      <c r="AD90">
        <v>-71.150002795901074</v>
      </c>
    </row>
    <row r="91" spans="1:32" x14ac:dyDescent="0.35">
      <c r="B91" s="28">
        <v>43973</v>
      </c>
      <c r="C91" s="41">
        <v>-26.3</v>
      </c>
      <c r="D91" s="41"/>
      <c r="E91" s="41">
        <v>-26.3</v>
      </c>
      <c r="F91" s="4">
        <v>-26.1</v>
      </c>
      <c r="G91">
        <v>-29.928571428571423</v>
      </c>
      <c r="I91" s="44">
        <v>-24.4</v>
      </c>
      <c r="J91" s="21">
        <v>-29.7</v>
      </c>
      <c r="K91" s="42">
        <v>43973</v>
      </c>
      <c r="L91" s="22">
        <v>1054.5714285714287</v>
      </c>
      <c r="M91" s="43">
        <v>43973</v>
      </c>
      <c r="N91" s="23">
        <v>28.285714285714285</v>
      </c>
      <c r="O91" s="24">
        <v>1647.4285714285713</v>
      </c>
      <c r="P91" s="25">
        <v>41815</v>
      </c>
      <c r="Q91" s="26">
        <f t="shared" si="1"/>
        <v>0.56109876840328665</v>
      </c>
      <c r="R91" s="26">
        <f t="shared" si="1"/>
        <v>1.2691051580655373</v>
      </c>
      <c r="S91" s="39">
        <v>43973</v>
      </c>
      <c r="T91" s="27" t="e">
        <v>#N/A</v>
      </c>
      <c r="V91">
        <v>8000</v>
      </c>
      <c r="AC91" s="28">
        <v>43968</v>
      </c>
      <c r="AD91">
        <v>-72.172670572816997</v>
      </c>
    </row>
    <row r="92" spans="1:32" x14ac:dyDescent="0.35">
      <c r="B92" s="28">
        <v>43974</v>
      </c>
      <c r="C92" s="41">
        <v>-29.2</v>
      </c>
      <c r="D92" s="41"/>
      <c r="E92" s="41">
        <v>-29.2</v>
      </c>
      <c r="F92" s="4">
        <v>-29.2</v>
      </c>
      <c r="G92">
        <v>-28.885714285714283</v>
      </c>
      <c r="I92" s="44">
        <v>-22.3</v>
      </c>
      <c r="J92" s="21">
        <v>-27.742857142857144</v>
      </c>
      <c r="K92" s="42">
        <v>43974</v>
      </c>
      <c r="L92" s="22">
        <v>1083.5714285714287</v>
      </c>
      <c r="M92" s="43">
        <v>43974</v>
      </c>
      <c r="N92" s="23">
        <v>27.428571428571427</v>
      </c>
      <c r="O92" s="24">
        <v>1656</v>
      </c>
      <c r="P92" s="25">
        <v>41111.285714285717</v>
      </c>
      <c r="Q92" s="26">
        <f t="shared" si="1"/>
        <v>0.56401811683410508</v>
      </c>
      <c r="R92" s="26">
        <f t="shared" si="1"/>
        <v>1.2477470944566793</v>
      </c>
      <c r="S92" s="39">
        <v>43974</v>
      </c>
      <c r="T92" s="27">
        <v>-61.290100000000002</v>
      </c>
      <c r="V92" t="e">
        <v>#N/A</v>
      </c>
      <c r="AC92" s="28">
        <v>43969</v>
      </c>
      <c r="AD92">
        <v>-70.559202571481862</v>
      </c>
    </row>
    <row r="93" spans="1:32" x14ac:dyDescent="0.35">
      <c r="B93" s="28">
        <v>43975</v>
      </c>
      <c r="C93" s="41">
        <v>-32.4</v>
      </c>
      <c r="D93" s="47">
        <v>0.70780856423173799</v>
      </c>
      <c r="E93" s="41">
        <v>-32.4</v>
      </c>
      <c r="F93" s="4">
        <v>-32.4</v>
      </c>
      <c r="G93">
        <v>-28.185714285714283</v>
      </c>
      <c r="I93" s="44">
        <v>-28.1</v>
      </c>
      <c r="J93" s="21">
        <v>-26.085714285714289</v>
      </c>
      <c r="K93" s="42">
        <v>43975</v>
      </c>
      <c r="L93" s="22">
        <v>1031.7142857142858</v>
      </c>
      <c r="M93" s="43">
        <v>43975</v>
      </c>
      <c r="N93" s="23">
        <v>25.285714285714285</v>
      </c>
      <c r="O93" s="24">
        <v>1650.2857142857142</v>
      </c>
      <c r="P93" s="25">
        <v>40502</v>
      </c>
      <c r="Q93" s="26">
        <f t="shared" si="1"/>
        <v>0.56207188454689283</v>
      </c>
      <c r="R93" s="26">
        <f t="shared" si="1"/>
        <v>1.2292549829479946</v>
      </c>
      <c r="S93" s="39">
        <v>43975</v>
      </c>
      <c r="T93" s="27" t="e">
        <v>#N/A</v>
      </c>
      <c r="V93" t="e">
        <v>#N/A</v>
      </c>
      <c r="AC93" s="28">
        <v>43970</v>
      </c>
      <c r="AD93">
        <v>-69.247138773495791</v>
      </c>
    </row>
    <row r="94" spans="1:32" s="48" customFormat="1" x14ac:dyDescent="0.35">
      <c r="B94" s="49">
        <v>43976</v>
      </c>
      <c r="C94" s="50">
        <v>-48.4</v>
      </c>
      <c r="D94" s="51">
        <v>0.79687006158354956</v>
      </c>
      <c r="E94" s="50">
        <v>-21.913926693547616</v>
      </c>
      <c r="F94" s="4">
        <v>-24.06305021580819</v>
      </c>
      <c r="G94">
        <v>-27.737578602258314</v>
      </c>
      <c r="H94"/>
      <c r="I94" s="44">
        <v>-45.1</v>
      </c>
      <c r="J94" s="21">
        <v>-28.6</v>
      </c>
      <c r="K94" s="49">
        <v>43976</v>
      </c>
      <c r="L94" s="22">
        <v>957.42857142857144</v>
      </c>
      <c r="M94" s="49">
        <v>43976</v>
      </c>
      <c r="N94" s="23">
        <v>24.857142857142858</v>
      </c>
      <c r="O94" s="24">
        <v>1622</v>
      </c>
      <c r="P94" s="25">
        <v>39900.571428571428</v>
      </c>
      <c r="Q94" s="26">
        <f t="shared" si="1"/>
        <v>0.55243803472519226</v>
      </c>
      <c r="R94" s="26">
        <f t="shared" si="1"/>
        <v>1.2110013394657995</v>
      </c>
      <c r="S94" s="49">
        <v>43976</v>
      </c>
      <c r="T94" s="48" t="e">
        <v>#N/A</v>
      </c>
      <c r="V94" t="e">
        <v>#N/A</v>
      </c>
      <c r="AC94" s="49">
        <v>43971</v>
      </c>
      <c r="AD94" s="48">
        <v>-68.27131790863055</v>
      </c>
    </row>
    <row r="95" spans="1:32" x14ac:dyDescent="0.35">
      <c r="B95" s="28">
        <v>43977</v>
      </c>
      <c r="C95" s="41">
        <v>-25.6</v>
      </c>
      <c r="D95" s="47">
        <v>0.88593155893536124</v>
      </c>
      <c r="E95" s="41">
        <v>-25.6</v>
      </c>
      <c r="F95" s="4">
        <v>-25.4</v>
      </c>
      <c r="G95">
        <v>-27.337578602258315</v>
      </c>
      <c r="I95" s="44">
        <v>-23.3</v>
      </c>
      <c r="J95" s="21">
        <v>-28.171428571428574</v>
      </c>
      <c r="K95" s="42">
        <v>43977</v>
      </c>
      <c r="L95" s="22">
        <v>927.57142857142856</v>
      </c>
      <c r="M95" s="43">
        <v>43977</v>
      </c>
      <c r="N95" s="23">
        <v>21</v>
      </c>
      <c r="O95" s="24">
        <v>1601.1428571428571</v>
      </c>
      <c r="P95" s="25">
        <v>39293.714285714283</v>
      </c>
      <c r="Q95" s="26">
        <f t="shared" si="1"/>
        <v>0.54533428687686758</v>
      </c>
      <c r="R95" s="26">
        <f t="shared" si="1"/>
        <v>1.1925829362562117</v>
      </c>
      <c r="S95" s="39">
        <v>43977</v>
      </c>
      <c r="T95" s="27" t="e">
        <v>#N/A</v>
      </c>
      <c r="V95" t="e">
        <v>#N/A</v>
      </c>
      <c r="AC95" s="28">
        <v>43972</v>
      </c>
      <c r="AD95">
        <v>-67.059543991201579</v>
      </c>
    </row>
    <row r="96" spans="1:32" x14ac:dyDescent="0.35">
      <c r="B96" s="28">
        <v>43978</v>
      </c>
      <c r="C96" s="41">
        <v>-23.7</v>
      </c>
      <c r="D96" s="41"/>
      <c r="E96" s="41">
        <v>-23.7</v>
      </c>
      <c r="F96" s="4">
        <v>-23.5</v>
      </c>
      <c r="G96">
        <v>-26.823292887972599</v>
      </c>
      <c r="I96" s="44">
        <v>-22.8</v>
      </c>
      <c r="J96" s="21">
        <v>-27.500000000000004</v>
      </c>
      <c r="K96" s="42">
        <v>43978</v>
      </c>
      <c r="L96" s="22">
        <v>962.28571428571433</v>
      </c>
      <c r="M96" s="43">
        <v>43978</v>
      </c>
      <c r="N96" s="23">
        <v>22.142857142857142</v>
      </c>
      <c r="O96" s="24">
        <v>1602.8571428571429</v>
      </c>
      <c r="P96" s="25">
        <v>38783.142857142855</v>
      </c>
      <c r="Q96" s="26">
        <f t="shared" si="1"/>
        <v>0.54591815656303133</v>
      </c>
      <c r="R96" s="26">
        <f t="shared" si="1"/>
        <v>1.1770868503166949</v>
      </c>
      <c r="S96" s="39">
        <v>43978</v>
      </c>
      <c r="T96" s="27" t="e">
        <v>#N/A</v>
      </c>
      <c r="V96" t="e">
        <v>#N/A</v>
      </c>
      <c r="AC96" s="28">
        <v>43973</v>
      </c>
      <c r="AD96">
        <v>-65.058189680229574</v>
      </c>
    </row>
    <row r="97" spans="2:30" x14ac:dyDescent="0.35">
      <c r="B97" s="28">
        <v>43979</v>
      </c>
      <c r="C97" s="41">
        <v>-23.9</v>
      </c>
      <c r="D97" s="41"/>
      <c r="E97" s="41">
        <v>-23.9</v>
      </c>
      <c r="F97" s="4">
        <v>-23.7</v>
      </c>
      <c r="G97">
        <v>-26.337578602258308</v>
      </c>
      <c r="I97" s="44">
        <v>-22.400000000000002</v>
      </c>
      <c r="J97" s="21">
        <v>-26.914285714285718</v>
      </c>
      <c r="K97" s="42">
        <v>43979</v>
      </c>
      <c r="L97" s="22">
        <v>1054.1428571428571</v>
      </c>
      <c r="M97" s="43">
        <v>43979</v>
      </c>
      <c r="N97" s="23">
        <v>19.714285714285715</v>
      </c>
      <c r="O97" s="24">
        <v>1609.1428571428571</v>
      </c>
      <c r="P97" s="25">
        <v>38305.428571428572</v>
      </c>
      <c r="Q97" s="26">
        <f t="shared" si="1"/>
        <v>0.54805901207896468</v>
      </c>
      <c r="R97" s="26">
        <f t="shared" si="1"/>
        <v>1.1625879943061344</v>
      </c>
      <c r="S97" s="39">
        <v>43979</v>
      </c>
      <c r="T97" s="27" t="e">
        <v>#N/A</v>
      </c>
      <c r="V97" t="e">
        <v>#N/A</v>
      </c>
      <c r="AC97" s="28">
        <v>43974</v>
      </c>
      <c r="AD97">
        <v>-62.168725680238097</v>
      </c>
    </row>
    <row r="98" spans="2:30" x14ac:dyDescent="0.35">
      <c r="B98" s="28">
        <v>43980</v>
      </c>
      <c r="C98" s="19">
        <v>-23.200000000000003</v>
      </c>
      <c r="E98" s="41">
        <v>-23.200000000000003</v>
      </c>
      <c r="F98" s="4">
        <v>-23</v>
      </c>
      <c r="G98">
        <v>-25.894721459401165</v>
      </c>
      <c r="I98" s="44">
        <v>-21.8</v>
      </c>
      <c r="J98" s="21">
        <v>-26.542857142857144</v>
      </c>
      <c r="K98" s="42">
        <v>43980</v>
      </c>
      <c r="L98" s="22">
        <v>1100.5714285714287</v>
      </c>
      <c r="M98" s="43">
        <v>43980</v>
      </c>
      <c r="N98" s="23">
        <v>21</v>
      </c>
      <c r="O98" s="24">
        <v>1618.2857142857142</v>
      </c>
      <c r="P98" s="25">
        <v>37867.428571428572</v>
      </c>
      <c r="Q98" s="26">
        <f t="shared" si="1"/>
        <v>0.55117298373850432</v>
      </c>
      <c r="R98" s="26">
        <f t="shared" si="1"/>
        <v>1.1492944857749205</v>
      </c>
      <c r="S98" s="39">
        <v>43980</v>
      </c>
      <c r="T98" s="27" t="e">
        <v>#N/A</v>
      </c>
      <c r="V98" t="e">
        <v>#N/A</v>
      </c>
      <c r="AC98" s="28">
        <v>43975</v>
      </c>
      <c r="AD98">
        <v>-60.655566588142563</v>
      </c>
    </row>
    <row r="99" spans="2:30" x14ac:dyDescent="0.35">
      <c r="B99" s="28">
        <v>43981</v>
      </c>
      <c r="C99" s="19">
        <v>-26.900000000000002</v>
      </c>
      <c r="E99" s="41">
        <v>-26.900000000000002</v>
      </c>
      <c r="F99" s="4">
        <v>-26.8</v>
      </c>
      <c r="G99">
        <v>-25.551864316544027</v>
      </c>
      <c r="I99" s="44">
        <v>-22.1</v>
      </c>
      <c r="J99" s="21">
        <v>-26.514285714285712</v>
      </c>
      <c r="K99" s="42">
        <v>43981</v>
      </c>
      <c r="L99" s="22">
        <v>1135</v>
      </c>
      <c r="M99" s="43">
        <v>43981</v>
      </c>
      <c r="N99" s="23">
        <v>22</v>
      </c>
      <c r="O99" s="24">
        <v>1634.2857142857142</v>
      </c>
      <c r="P99" s="25">
        <v>37460.857142857145</v>
      </c>
      <c r="Q99" s="26">
        <f t="shared" si="1"/>
        <v>0.55662243414269852</v>
      </c>
      <c r="R99" s="26">
        <f t="shared" si="1"/>
        <v>1.1369548493496648</v>
      </c>
      <c r="S99" s="39">
        <v>43981</v>
      </c>
      <c r="T99" s="27">
        <v>-61.414400000000001</v>
      </c>
      <c r="V99" t="e">
        <v>#N/A</v>
      </c>
      <c r="AC99" s="28">
        <v>43976</v>
      </c>
      <c r="AD99">
        <v>-65.876734403169351</v>
      </c>
    </row>
    <row r="100" spans="2:30" x14ac:dyDescent="0.35">
      <c r="B100" s="28">
        <v>43982</v>
      </c>
      <c r="C100" s="19">
        <v>-29.4</v>
      </c>
      <c r="E100" s="41">
        <v>-29.4</v>
      </c>
      <c r="F100" s="4">
        <v>-29.3</v>
      </c>
      <c r="G100">
        <v>-25.109007173686884</v>
      </c>
      <c r="I100" s="44">
        <v>-26.8</v>
      </c>
      <c r="J100" s="21">
        <v>-26.328571428571429</v>
      </c>
      <c r="K100" s="42">
        <v>43982</v>
      </c>
      <c r="L100" s="22">
        <v>1274.8571428571429</v>
      </c>
      <c r="M100" s="43">
        <v>43982</v>
      </c>
      <c r="N100" s="23">
        <v>21.428571428571427</v>
      </c>
      <c r="O100" s="24">
        <v>1669.2857142857142</v>
      </c>
      <c r="P100" s="25">
        <v>37054.285714285717</v>
      </c>
      <c r="Q100" s="26">
        <f t="shared" si="1"/>
        <v>0.56854310690187349</v>
      </c>
      <c r="R100" s="26">
        <f t="shared" si="1"/>
        <v>1.1246152129244089</v>
      </c>
      <c r="S100" s="39">
        <v>43982</v>
      </c>
      <c r="T100" s="27" t="e">
        <v>#N/A</v>
      </c>
      <c r="V100" t="e">
        <v>#N/A</v>
      </c>
      <c r="AC100" s="28">
        <v>43977</v>
      </c>
      <c r="AD100">
        <v>-65.055293371223328</v>
      </c>
    </row>
    <row r="101" spans="2:30" x14ac:dyDescent="0.35">
      <c r="B101" s="28">
        <v>43983</v>
      </c>
      <c r="C101" s="19">
        <v>-21.7</v>
      </c>
      <c r="E101" s="41">
        <v>-21.7</v>
      </c>
      <c r="F101" s="4">
        <v>-21.6</v>
      </c>
      <c r="G101">
        <v>-24.757142857142856</v>
      </c>
      <c r="I101" s="44">
        <v>-20.599999999999998</v>
      </c>
      <c r="J101" s="21">
        <v>-22.828571428571429</v>
      </c>
      <c r="K101" s="42">
        <v>43983</v>
      </c>
      <c r="L101" s="22">
        <v>1370.1428571428571</v>
      </c>
      <c r="M101" s="43">
        <v>43983</v>
      </c>
      <c r="N101" s="23">
        <v>22.714285714285715</v>
      </c>
      <c r="O101" s="24">
        <v>1703.4285714285713</v>
      </c>
      <c r="P101" s="25">
        <v>36569.285714285717</v>
      </c>
      <c r="Q101" s="26">
        <f t="shared" si="1"/>
        <v>0.58017184481796658</v>
      </c>
      <c r="R101" s="26">
        <f t="shared" si="1"/>
        <v>1.109895232016558</v>
      </c>
      <c r="S101" s="39">
        <v>43983</v>
      </c>
      <c r="T101" s="27" t="e">
        <v>#N/A</v>
      </c>
      <c r="V101" t="e">
        <v>#N/A</v>
      </c>
      <c r="AC101" s="28">
        <v>43978</v>
      </c>
      <c r="AD101">
        <v>-64.460319589710195</v>
      </c>
    </row>
    <row r="102" spans="2:30" x14ac:dyDescent="0.35">
      <c r="B102" s="28">
        <v>43984</v>
      </c>
      <c r="C102" s="19">
        <v>-22.400000000000002</v>
      </c>
      <c r="E102" s="41">
        <v>-22.400000000000002</v>
      </c>
      <c r="F102" s="4">
        <v>-22.1</v>
      </c>
      <c r="G102">
        <v>-24.285714285714285</v>
      </c>
      <c r="I102" s="44">
        <v>-21.3</v>
      </c>
      <c r="J102" s="21">
        <v>-22.542857142857144</v>
      </c>
      <c r="K102" s="42">
        <v>43984</v>
      </c>
      <c r="L102" s="22">
        <v>1484.7142857142858</v>
      </c>
      <c r="M102" s="43">
        <v>43984</v>
      </c>
      <c r="N102" s="23">
        <v>25.714285714285715</v>
      </c>
      <c r="O102" s="24">
        <v>1726.2857142857142</v>
      </c>
      <c r="P102" s="25">
        <v>36022.857142857145</v>
      </c>
      <c r="Q102" s="26">
        <f t="shared" si="1"/>
        <v>0.58795677396681545</v>
      </c>
      <c r="R102" s="26">
        <f t="shared" si="1"/>
        <v>1.0933108647197893</v>
      </c>
      <c r="S102" s="39">
        <v>43984</v>
      </c>
      <c r="T102" s="27" t="e">
        <v>#N/A</v>
      </c>
      <c r="V102" t="e">
        <v>#N/A</v>
      </c>
      <c r="AC102" s="28">
        <v>43979</v>
      </c>
      <c r="AD102">
        <v>-64.27145195215509</v>
      </c>
    </row>
    <row r="103" spans="2:30" x14ac:dyDescent="0.35">
      <c r="B103" s="28">
        <v>43985</v>
      </c>
      <c r="C103" s="19">
        <v>-21.9</v>
      </c>
      <c r="E103" s="41">
        <v>-21.9</v>
      </c>
      <c r="F103" s="4">
        <v>-21.7</v>
      </c>
      <c r="G103">
        <v>-24.028571428571428</v>
      </c>
      <c r="I103" s="44">
        <v>-21.4</v>
      </c>
      <c r="J103" s="21">
        <v>-22.342857142857145</v>
      </c>
      <c r="K103" s="42">
        <v>43985</v>
      </c>
      <c r="L103" s="22">
        <v>1491.5714285714287</v>
      </c>
      <c r="M103" s="43">
        <v>43985</v>
      </c>
      <c r="N103" s="23">
        <v>24</v>
      </c>
      <c r="O103" s="24">
        <v>1741.1428571428571</v>
      </c>
      <c r="P103" s="25">
        <v>35300</v>
      </c>
      <c r="Q103" s="26">
        <f t="shared" si="1"/>
        <v>0.59301697791356733</v>
      </c>
      <c r="R103" s="26">
        <f t="shared" si="1"/>
        <v>1.0713718062827566</v>
      </c>
      <c r="S103" s="39">
        <v>43985</v>
      </c>
      <c r="T103" s="27" t="e">
        <v>#N/A</v>
      </c>
      <c r="V103">
        <v>8000</v>
      </c>
      <c r="AC103" s="28">
        <v>43980</v>
      </c>
      <c r="AD103">
        <v>-63.034863525763264</v>
      </c>
    </row>
    <row r="104" spans="2:30" x14ac:dyDescent="0.35">
      <c r="B104" s="28">
        <v>43986</v>
      </c>
      <c r="C104" s="19">
        <v>-21.8</v>
      </c>
      <c r="E104" s="41">
        <v>-21.8</v>
      </c>
      <c r="F104" s="4">
        <v>-21.6</v>
      </c>
      <c r="G104">
        <v>-23.728571428571424</v>
      </c>
      <c r="I104" s="44">
        <v>-18.3</v>
      </c>
      <c r="J104" s="21">
        <v>-21.75714285714286</v>
      </c>
      <c r="K104" s="42">
        <v>43986</v>
      </c>
      <c r="L104" s="22">
        <v>1501.4285714285713</v>
      </c>
      <c r="M104" s="43">
        <v>43986</v>
      </c>
      <c r="N104" s="23">
        <v>25</v>
      </c>
      <c r="O104" s="24">
        <v>1774.4285714285713</v>
      </c>
      <c r="P104" s="25">
        <v>34558.714285714283</v>
      </c>
      <c r="Q104" s="26">
        <f t="shared" si="1"/>
        <v>0.60435378098657855</v>
      </c>
      <c r="R104" s="26">
        <f t="shared" si="1"/>
        <v>1.0488734319290487</v>
      </c>
      <c r="S104" s="39">
        <v>43986</v>
      </c>
      <c r="T104" s="27" t="e">
        <v>#N/A</v>
      </c>
      <c r="V104" t="e">
        <v>#N/A</v>
      </c>
      <c r="AC104" s="28">
        <v>43981</v>
      </c>
      <c r="AD104">
        <v>-62.059472520907832</v>
      </c>
    </row>
    <row r="105" spans="2:30" x14ac:dyDescent="0.35">
      <c r="B105" s="28">
        <v>43987</v>
      </c>
      <c r="C105" s="19">
        <v>-21.099999999999998</v>
      </c>
      <c r="E105" s="41">
        <v>-21.099999999999998</v>
      </c>
      <c r="F105" s="4">
        <v>-20.9</v>
      </c>
      <c r="G105">
        <v>-23.428571428571434</v>
      </c>
      <c r="I105" s="44">
        <v>-18.3</v>
      </c>
      <c r="J105" s="21">
        <v>-21.25714285714286</v>
      </c>
      <c r="K105" s="42">
        <v>43987</v>
      </c>
      <c r="L105" s="22">
        <v>1607.1428571428571</v>
      </c>
      <c r="M105" s="43">
        <v>43987</v>
      </c>
      <c r="N105" s="23">
        <v>25.142857142857142</v>
      </c>
      <c r="O105" s="24">
        <v>1784.4285714285713</v>
      </c>
      <c r="P105" s="25">
        <v>33923.142857142855</v>
      </c>
      <c r="Q105" s="26">
        <f t="shared" si="1"/>
        <v>0.60775968748919995</v>
      </c>
      <c r="R105" s="26">
        <f t="shared" si="1"/>
        <v>1.0295835364771992</v>
      </c>
      <c r="S105" s="39">
        <v>43987</v>
      </c>
      <c r="T105" s="27" t="e">
        <v>#N/A</v>
      </c>
      <c r="V105" t="e">
        <v>#N/A</v>
      </c>
      <c r="AC105" s="28">
        <v>43982</v>
      </c>
      <c r="AD105">
        <v>-62.008186307177247</v>
      </c>
    </row>
    <row r="106" spans="2:30" x14ac:dyDescent="0.35">
      <c r="B106" s="28">
        <v>43988</v>
      </c>
      <c r="C106" s="19">
        <v>-23.9</v>
      </c>
      <c r="E106" s="41">
        <v>-23.9</v>
      </c>
      <c r="F106" s="4">
        <v>-23.7</v>
      </c>
      <c r="G106">
        <v>-22.985714285714288</v>
      </c>
      <c r="I106" s="44">
        <v>-17.899999999999999</v>
      </c>
      <c r="J106" s="21">
        <v>-20.657142857142855</v>
      </c>
      <c r="K106" s="42">
        <v>43988</v>
      </c>
      <c r="L106" s="22">
        <v>1668.7142857142858</v>
      </c>
      <c r="M106" s="43">
        <v>43988</v>
      </c>
      <c r="N106" s="23">
        <v>23.428571428571427</v>
      </c>
      <c r="O106" s="24">
        <v>1812.1428571428571</v>
      </c>
      <c r="P106" s="25">
        <v>33388.714285714283</v>
      </c>
      <c r="Q106" s="26">
        <f t="shared" si="1"/>
        <v>0.61719891408217931</v>
      </c>
      <c r="R106" s="26">
        <f t="shared" si="1"/>
        <v>1.0133633748936144</v>
      </c>
      <c r="S106" s="39">
        <v>43988</v>
      </c>
      <c r="T106" s="27">
        <v>-51.796500000000002</v>
      </c>
      <c r="V106" t="e">
        <v>#N/A</v>
      </c>
      <c r="AC106" s="28">
        <v>43983</v>
      </c>
      <c r="AD106">
        <v>-55.516454958530275</v>
      </c>
    </row>
    <row r="107" spans="2:30" x14ac:dyDescent="0.35">
      <c r="B107" s="28">
        <v>43989</v>
      </c>
      <c r="C107" s="19">
        <v>-25.8</v>
      </c>
      <c r="E107" s="41">
        <v>-25.8</v>
      </c>
      <c r="F107" s="4">
        <v>-25.7</v>
      </c>
      <c r="G107">
        <v>-22.471428571428568</v>
      </c>
      <c r="I107" s="44">
        <v>-23.599999999999998</v>
      </c>
      <c r="J107" s="21">
        <v>-20.199999999999996</v>
      </c>
      <c r="K107" s="42">
        <v>43989</v>
      </c>
      <c r="L107" s="22">
        <v>1567.7142857142858</v>
      </c>
      <c r="M107" s="43">
        <v>43989</v>
      </c>
      <c r="N107" s="23">
        <v>23.285714285714285</v>
      </c>
      <c r="O107" s="24">
        <v>1837.7142857142858</v>
      </c>
      <c r="P107" s="25">
        <v>32900</v>
      </c>
      <c r="Q107" s="26">
        <f t="shared" si="1"/>
        <v>0.62590830356745408</v>
      </c>
      <c r="R107" s="26">
        <f t="shared" si="1"/>
        <v>0.99853066364596865</v>
      </c>
      <c r="S107" s="39">
        <v>43989</v>
      </c>
      <c r="T107" s="27" t="e">
        <v>#N/A</v>
      </c>
      <c r="V107" t="e">
        <v>#N/A</v>
      </c>
      <c r="AC107" s="28">
        <v>43984</v>
      </c>
      <c r="AD107">
        <v>-54.54250596740907</v>
      </c>
    </row>
    <row r="108" spans="2:30" x14ac:dyDescent="0.35">
      <c r="B108" s="28">
        <v>43990</v>
      </c>
      <c r="C108" s="19">
        <v>-19.8</v>
      </c>
      <c r="E108" s="41">
        <v>-19.8</v>
      </c>
      <c r="F108" s="4">
        <v>-19.7</v>
      </c>
      <c r="G108">
        <v>-22.2</v>
      </c>
      <c r="I108" s="44">
        <v>-18.7</v>
      </c>
      <c r="J108" s="21">
        <v>-19.928571428571423</v>
      </c>
      <c r="K108" s="42">
        <v>43990</v>
      </c>
      <c r="L108" s="22">
        <v>1606.4285714285713</v>
      </c>
      <c r="M108" s="43">
        <v>43990</v>
      </c>
      <c r="N108" s="23">
        <v>23</v>
      </c>
      <c r="O108" s="24">
        <v>1878.1428571428571</v>
      </c>
      <c r="P108" s="25">
        <v>32443.571428571428</v>
      </c>
      <c r="Q108" s="26">
        <f t="shared" si="1"/>
        <v>0.63967789699948052</v>
      </c>
      <c r="R108" s="26">
        <f t="shared" si="1"/>
        <v>0.9846778391980795</v>
      </c>
      <c r="S108" s="39">
        <v>43990</v>
      </c>
      <c r="T108" s="27" t="e">
        <v>#N/A</v>
      </c>
      <c r="V108" t="e">
        <v>#N/A</v>
      </c>
      <c r="AC108" s="28">
        <v>43985</v>
      </c>
      <c r="AD108">
        <v>-53.706738702664857</v>
      </c>
    </row>
    <row r="109" spans="2:30" x14ac:dyDescent="0.35">
      <c r="B109" s="28">
        <v>43991</v>
      </c>
      <c r="C109" s="19">
        <v>-20.599999999999998</v>
      </c>
      <c r="E109" s="41">
        <v>-20.599999999999998</v>
      </c>
      <c r="F109" s="4">
        <v>-20.399999999999999</v>
      </c>
      <c r="G109">
        <v>-21.957142857142856</v>
      </c>
      <c r="I109" s="44">
        <v>-16.5</v>
      </c>
      <c r="J109" s="21">
        <v>-19.24285714285714</v>
      </c>
      <c r="K109" s="42">
        <v>43991</v>
      </c>
      <c r="L109" s="22">
        <v>1615</v>
      </c>
      <c r="M109" s="43">
        <v>43991</v>
      </c>
      <c r="N109" s="23">
        <v>22</v>
      </c>
      <c r="O109" s="24">
        <v>1927.8571428571429</v>
      </c>
      <c r="P109" s="25">
        <v>32048.857142857141</v>
      </c>
      <c r="Q109" s="26">
        <f t="shared" si="1"/>
        <v>0.65661011789822699</v>
      </c>
      <c r="R109" s="26">
        <f t="shared" si="1"/>
        <v>0.97269807270370767</v>
      </c>
      <c r="S109" s="39">
        <v>43991</v>
      </c>
      <c r="T109" s="27" t="e">
        <v>#N/A</v>
      </c>
      <c r="V109" t="e">
        <v>#N/A</v>
      </c>
      <c r="AC109" s="28">
        <v>43986</v>
      </c>
      <c r="AD109">
        <v>-52.538050010231295</v>
      </c>
    </row>
    <row r="110" spans="2:30" x14ac:dyDescent="0.35">
      <c r="B110" s="28">
        <v>43992</v>
      </c>
      <c r="C110" s="19">
        <v>-19.600000000000001</v>
      </c>
      <c r="E110" s="41">
        <v>-19.600000000000001</v>
      </c>
      <c r="F110" s="4">
        <v>-19.5</v>
      </c>
      <c r="G110">
        <v>-21.642857142857142</v>
      </c>
      <c r="I110" s="44">
        <v>-16.600000000000001</v>
      </c>
      <c r="J110" s="21">
        <v>-18.557142857142857</v>
      </c>
      <c r="K110" s="42">
        <v>43992</v>
      </c>
      <c r="L110" s="22">
        <v>1746.4285714285713</v>
      </c>
      <c r="M110" s="43">
        <v>43992</v>
      </c>
      <c r="N110" s="23">
        <v>21.428571428571427</v>
      </c>
      <c r="O110" s="24">
        <v>1965.4285714285713</v>
      </c>
      <c r="P110" s="25">
        <v>31722.428571428572</v>
      </c>
      <c r="Q110" s="26">
        <f t="shared" si="1"/>
        <v>0.66940659518664736</v>
      </c>
      <c r="R110" s="26">
        <f t="shared" si="1"/>
        <v>0.96279081014864465</v>
      </c>
      <c r="S110" s="39">
        <v>43992</v>
      </c>
      <c r="T110" s="27" t="e">
        <v>#N/A</v>
      </c>
      <c r="V110" t="e">
        <v>#N/A</v>
      </c>
      <c r="AC110" s="28">
        <v>43987</v>
      </c>
      <c r="AD110">
        <v>-52.755306653170955</v>
      </c>
    </row>
    <row r="111" spans="2:30" x14ac:dyDescent="0.35">
      <c r="B111" s="28">
        <v>43993</v>
      </c>
      <c r="C111" s="19">
        <v>-19.5</v>
      </c>
      <c r="E111" s="41">
        <v>-19.5</v>
      </c>
      <c r="F111" s="4">
        <v>-19.3</v>
      </c>
      <c r="G111">
        <v>-21.314285714285717</v>
      </c>
      <c r="I111" s="44">
        <v>-16.100000000000001</v>
      </c>
      <c r="J111" s="21">
        <v>-18.24285714285714</v>
      </c>
      <c r="K111" s="42">
        <v>43993</v>
      </c>
      <c r="L111" s="22">
        <v>1777.4285714285713</v>
      </c>
      <c r="M111" s="43">
        <v>43993</v>
      </c>
      <c r="N111" s="23">
        <v>21.285714285714285</v>
      </c>
      <c r="O111" s="24">
        <v>2009.8571428571429</v>
      </c>
      <c r="P111" s="25">
        <v>31298.142857142859</v>
      </c>
      <c r="Q111" s="26">
        <f t="shared" si="1"/>
        <v>0.68453855121972251</v>
      </c>
      <c r="R111" s="26">
        <f t="shared" si="1"/>
        <v>0.94991353671821255</v>
      </c>
      <c r="S111" s="39">
        <v>43993</v>
      </c>
      <c r="T111" s="27" t="e">
        <v>#N/A</v>
      </c>
      <c r="V111" t="e">
        <v>#N/A</v>
      </c>
      <c r="AC111" s="28">
        <v>43988</v>
      </c>
      <c r="AD111">
        <v>-52.195898282998449</v>
      </c>
    </row>
    <row r="112" spans="2:30" x14ac:dyDescent="0.35">
      <c r="B112" s="28">
        <v>43994</v>
      </c>
      <c r="C112" s="19">
        <v>-19.3</v>
      </c>
      <c r="E112" s="41">
        <v>-19.3</v>
      </c>
      <c r="F112" s="4">
        <v>-19.2</v>
      </c>
      <c r="G112">
        <v>-21.071428571428573</v>
      </c>
      <c r="I112" s="44">
        <v>-18.399999999999999</v>
      </c>
      <c r="J112" s="21">
        <v>-18.25714285714286</v>
      </c>
      <c r="K112" s="42">
        <v>43994</v>
      </c>
      <c r="L112" s="22">
        <v>1815.4285714285713</v>
      </c>
      <c r="M112" s="43">
        <v>43994</v>
      </c>
      <c r="N112" s="23">
        <v>20.571428571428573</v>
      </c>
      <c r="O112" s="24">
        <v>2069.8571428571427</v>
      </c>
      <c r="P112" s="25">
        <v>30842.428571428572</v>
      </c>
      <c r="Q112" s="26">
        <f t="shared" si="1"/>
        <v>0.70497399023545093</v>
      </c>
      <c r="R112" s="26">
        <f t="shared" si="1"/>
        <v>0.93608239118182246</v>
      </c>
      <c r="S112" s="39">
        <v>43994</v>
      </c>
      <c r="T112" s="27" t="e">
        <v>#N/A</v>
      </c>
      <c r="V112">
        <v>8000</v>
      </c>
      <c r="AC112" s="28">
        <v>43989</v>
      </c>
      <c r="AD112">
        <v>-51.561890541218972</v>
      </c>
    </row>
    <row r="113" spans="1:30" x14ac:dyDescent="0.35">
      <c r="B113" s="28">
        <v>43995</v>
      </c>
      <c r="C113" s="19">
        <v>-22.5</v>
      </c>
      <c r="E113" s="41">
        <v>-22.5</v>
      </c>
      <c r="F113" s="4">
        <v>-22.4</v>
      </c>
      <c r="G113">
        <v>-20.885714285714283</v>
      </c>
      <c r="I113" s="44">
        <v>-16.8</v>
      </c>
      <c r="J113" s="21">
        <v>-18.100000000000001</v>
      </c>
      <c r="K113" s="42">
        <v>43995</v>
      </c>
      <c r="L113" s="22">
        <v>1863.2857142857142</v>
      </c>
      <c r="M113" s="43">
        <v>43995</v>
      </c>
      <c r="N113" s="23">
        <v>21.285714285714285</v>
      </c>
      <c r="O113" s="24">
        <v>2128.2857142857142</v>
      </c>
      <c r="P113" s="25">
        <v>30354.428571428572</v>
      </c>
      <c r="Q113" s="26">
        <f t="shared" si="1"/>
        <v>0.7248742153721961</v>
      </c>
      <c r="R113" s="26">
        <f t="shared" si="1"/>
        <v>0.92127135884567557</v>
      </c>
      <c r="S113" s="39">
        <v>43995</v>
      </c>
      <c r="T113" s="27">
        <v>-49.2151</v>
      </c>
      <c r="V113" t="e">
        <v>#N/A</v>
      </c>
      <c r="AC113" s="28">
        <v>43990</v>
      </c>
      <c r="AD113">
        <v>-51.016712377026124</v>
      </c>
    </row>
    <row r="114" spans="1:30" x14ac:dyDescent="0.35">
      <c r="B114" s="28">
        <v>43996</v>
      </c>
      <c r="C114" s="19">
        <v>-24.6</v>
      </c>
      <c r="E114" s="41">
        <v>-24.6</v>
      </c>
      <c r="F114" s="4">
        <v>-24.5</v>
      </c>
      <c r="G114">
        <v>-20.714285714285715</v>
      </c>
      <c r="I114" s="44">
        <v>-25.4</v>
      </c>
      <c r="J114" s="21">
        <v>-18.357142857142858</v>
      </c>
      <c r="K114" s="42">
        <v>43996</v>
      </c>
      <c r="L114" s="22">
        <v>1942</v>
      </c>
      <c r="M114" s="43">
        <v>43996</v>
      </c>
      <c r="N114" s="23">
        <v>21.285714285714285</v>
      </c>
      <c r="O114" s="24">
        <v>2184.1428571428573</v>
      </c>
      <c r="P114" s="25">
        <v>29858.714285714286</v>
      </c>
      <c r="Q114" s="26">
        <f t="shared" si="1"/>
        <v>0.74389863597969574</v>
      </c>
      <c r="R114" s="26">
        <f t="shared" si="1"/>
        <v>0.9062261942653389</v>
      </c>
      <c r="S114" s="39">
        <v>43996</v>
      </c>
      <c r="T114" s="27" t="e">
        <v>#N/A</v>
      </c>
      <c r="V114" t="e">
        <v>#N/A</v>
      </c>
      <c r="AC114" s="28">
        <v>43991</v>
      </c>
      <c r="AD114">
        <v>-50.472069668435083</v>
      </c>
    </row>
    <row r="115" spans="1:30" x14ac:dyDescent="0.35">
      <c r="A115" t="s">
        <v>175</v>
      </c>
      <c r="B115" s="28">
        <v>43997</v>
      </c>
      <c r="C115" s="19">
        <v>-19</v>
      </c>
      <c r="E115" s="41">
        <v>-19</v>
      </c>
      <c r="F115" s="4">
        <v>-18.8</v>
      </c>
      <c r="G115">
        <v>-20.585714285714289</v>
      </c>
      <c r="I115" s="44">
        <v>-19.3</v>
      </c>
      <c r="J115" s="21">
        <v>-18.442857142857143</v>
      </c>
      <c r="K115" s="42">
        <v>43997</v>
      </c>
      <c r="L115" s="22">
        <v>2057.1428571428573</v>
      </c>
      <c r="M115" s="43">
        <v>43997</v>
      </c>
      <c r="N115" s="23">
        <v>23.142857142857142</v>
      </c>
      <c r="O115" s="24">
        <v>2250.1428571428573</v>
      </c>
      <c r="P115" s="25">
        <v>29416.571428571428</v>
      </c>
      <c r="Q115" s="26">
        <f t="shared" si="1"/>
        <v>0.76637761889699696</v>
      </c>
      <c r="R115" s="26">
        <f t="shared" si="1"/>
        <v>0.89280694804743066</v>
      </c>
      <c r="S115" s="39">
        <v>43997</v>
      </c>
      <c r="T115" s="27" t="e">
        <v>#N/A</v>
      </c>
      <c r="V115" t="e">
        <v>#N/A</v>
      </c>
      <c r="AC115" s="28">
        <v>43992</v>
      </c>
      <c r="AD115">
        <v>-50.270350548036625</v>
      </c>
    </row>
    <row r="116" spans="1:30" x14ac:dyDescent="0.35">
      <c r="B116" s="28">
        <v>43998</v>
      </c>
      <c r="C116" s="19">
        <v>-20</v>
      </c>
      <c r="E116" s="41">
        <v>-20</v>
      </c>
      <c r="F116" s="4">
        <v>-19.8</v>
      </c>
      <c r="G116">
        <v>-20.5</v>
      </c>
      <c r="I116" s="44">
        <v>-16.400000000000002</v>
      </c>
      <c r="J116" s="21">
        <v>-18.428571428571427</v>
      </c>
      <c r="K116" s="42">
        <v>43998</v>
      </c>
      <c r="L116" s="22">
        <v>2386</v>
      </c>
      <c r="M116" s="43">
        <v>43998</v>
      </c>
      <c r="N116" s="23">
        <v>24.428571428571427</v>
      </c>
      <c r="O116" s="24">
        <v>2341.5714285714284</v>
      </c>
      <c r="P116" s="25">
        <v>29016.428571428572</v>
      </c>
      <c r="Q116" s="26">
        <f t="shared" si="1"/>
        <v>0.79751733549239257</v>
      </c>
      <c r="R116" s="26">
        <f t="shared" si="1"/>
        <v>0.88066242182566623</v>
      </c>
      <c r="S116" s="39">
        <v>43998</v>
      </c>
      <c r="T116" s="27" t="e">
        <v>#N/A</v>
      </c>
      <c r="V116" t="e">
        <v>#N/A</v>
      </c>
      <c r="AC116" s="28">
        <v>43993</v>
      </c>
      <c r="AD116">
        <v>-49.356105193470739</v>
      </c>
    </row>
    <row r="117" spans="1:30" x14ac:dyDescent="0.35">
      <c r="B117" s="28">
        <v>43999</v>
      </c>
      <c r="C117" s="19">
        <v>-18.600000000000001</v>
      </c>
      <c r="E117" s="41">
        <v>-18.600000000000001</v>
      </c>
      <c r="F117" s="4">
        <v>-18.399999999999999</v>
      </c>
      <c r="G117">
        <v>-20.342857142857145</v>
      </c>
      <c r="I117" s="44">
        <v>-16</v>
      </c>
      <c r="J117" s="21">
        <v>-18.342857142857138</v>
      </c>
      <c r="K117" s="42">
        <v>43999</v>
      </c>
      <c r="L117" s="22">
        <v>2527.8571428571427</v>
      </c>
      <c r="M117" s="43">
        <v>43999</v>
      </c>
      <c r="N117" s="23">
        <v>26.142857142857142</v>
      </c>
      <c r="O117" s="24">
        <v>2468.4285714285716</v>
      </c>
      <c r="P117" s="25">
        <v>28689.571428571428</v>
      </c>
      <c r="Q117" s="26">
        <f t="shared" si="1"/>
        <v>0.8407236922685043</v>
      </c>
      <c r="R117" s="26">
        <f t="shared" si="1"/>
        <v>0.87074215192370363</v>
      </c>
      <c r="S117" s="39">
        <v>43999</v>
      </c>
      <c r="T117" s="27" t="e">
        <v>#N/A</v>
      </c>
      <c r="V117" t="e">
        <v>#N/A</v>
      </c>
      <c r="AC117" s="28">
        <v>43994</v>
      </c>
      <c r="AD117">
        <v>-49.989758769347063</v>
      </c>
    </row>
    <row r="118" spans="1:30" x14ac:dyDescent="0.35">
      <c r="B118" s="28">
        <v>44000</v>
      </c>
      <c r="C118" s="19">
        <v>-19.3</v>
      </c>
      <c r="E118" s="41">
        <v>-19.3</v>
      </c>
      <c r="F118" s="4">
        <v>-19.2</v>
      </c>
      <c r="G118">
        <v>-20.328571428571426</v>
      </c>
      <c r="I118" s="44">
        <v>-17.399999999999999</v>
      </c>
      <c r="J118" s="21">
        <v>-18.528571428571432</v>
      </c>
      <c r="K118" s="42">
        <v>44000</v>
      </c>
      <c r="L118" s="22">
        <v>2700.7142857142858</v>
      </c>
      <c r="M118" s="43">
        <v>44000</v>
      </c>
      <c r="N118" s="23">
        <v>27.857142857142858</v>
      </c>
      <c r="O118" s="24">
        <v>2608.7142857142858</v>
      </c>
      <c r="P118" s="25">
        <v>28500.571428571428</v>
      </c>
      <c r="Q118" s="26">
        <f t="shared" si="1"/>
        <v>0.8885036949195646</v>
      </c>
      <c r="R118" s="26">
        <f t="shared" si="1"/>
        <v>0.86500591194105658</v>
      </c>
      <c r="S118" s="39">
        <v>44000</v>
      </c>
      <c r="T118" s="27" t="e">
        <v>#N/A</v>
      </c>
      <c r="V118" t="e">
        <v>#N/A</v>
      </c>
      <c r="AC118" s="28">
        <v>43995</v>
      </c>
      <c r="AD118">
        <v>-49.587821933700901</v>
      </c>
    </row>
    <row r="119" spans="1:30" x14ac:dyDescent="0.35">
      <c r="B119" s="28">
        <v>44001</v>
      </c>
      <c r="C119" s="19">
        <v>-19.8</v>
      </c>
      <c r="E119" s="41">
        <v>-19.8</v>
      </c>
      <c r="F119" s="4">
        <v>-19.600000000000001</v>
      </c>
      <c r="G119">
        <v>-20.38571428571429</v>
      </c>
      <c r="I119" s="44">
        <v>-18.899999999999999</v>
      </c>
      <c r="J119" s="21">
        <v>-18.600000000000001</v>
      </c>
      <c r="K119" s="42">
        <v>44001</v>
      </c>
      <c r="L119" s="22">
        <v>3041.5714285714284</v>
      </c>
      <c r="M119" s="43">
        <v>44001</v>
      </c>
      <c r="N119" s="23">
        <v>29</v>
      </c>
      <c r="O119" s="24">
        <v>2752.2857142857142</v>
      </c>
      <c r="P119" s="25">
        <v>28414.428571428572</v>
      </c>
      <c r="Q119" s="26">
        <f t="shared" si="1"/>
        <v>0.93740278113577191</v>
      </c>
      <c r="R119" s="26">
        <f t="shared" si="1"/>
        <v>0.86239143521427186</v>
      </c>
      <c r="S119" s="39">
        <v>44001</v>
      </c>
      <c r="T119" s="27" t="e">
        <v>#N/A</v>
      </c>
      <c r="V119" t="e">
        <v>#N/A</v>
      </c>
    </row>
    <row r="120" spans="1:30" x14ac:dyDescent="0.35">
      <c r="B120" s="28">
        <v>44002</v>
      </c>
      <c r="C120" s="19">
        <v>-21.5</v>
      </c>
      <c r="E120" s="41">
        <v>-21.5</v>
      </c>
      <c r="F120" s="4">
        <v>-21.4</v>
      </c>
      <c r="G120">
        <v>-20.242857142857144</v>
      </c>
      <c r="I120" s="44">
        <v>-16</v>
      </c>
      <c r="J120" s="21">
        <v>-18.485714285714288</v>
      </c>
      <c r="K120" s="42">
        <v>44002</v>
      </c>
      <c r="L120" s="22">
        <v>3353.4285714285716</v>
      </c>
      <c r="M120" s="43">
        <v>44002</v>
      </c>
      <c r="N120" s="23">
        <v>28.142857142857142</v>
      </c>
      <c r="O120" s="24">
        <v>2912.5714285714284</v>
      </c>
      <c r="P120" s="25">
        <v>28343.857142857141</v>
      </c>
      <c r="Q120" s="26">
        <f t="shared" si="1"/>
        <v>0.99199459679207491</v>
      </c>
      <c r="R120" s="26">
        <f t="shared" si="1"/>
        <v>0.86024955875816622</v>
      </c>
      <c r="S120" s="39">
        <v>44002</v>
      </c>
      <c r="T120" s="27">
        <v>-47.725000000000001</v>
      </c>
      <c r="V120" t="e">
        <v>#N/A</v>
      </c>
    </row>
    <row r="121" spans="1:30" x14ac:dyDescent="0.35">
      <c r="B121" s="28">
        <v>44003</v>
      </c>
      <c r="C121" s="19">
        <v>-25.7</v>
      </c>
      <c r="E121" s="41">
        <v>-25.7</v>
      </c>
      <c r="F121" s="4">
        <v>-25.6</v>
      </c>
      <c r="G121">
        <v>-20.400000000000002</v>
      </c>
      <c r="I121" s="44">
        <v>-23.7</v>
      </c>
      <c r="J121" s="21">
        <v>-18.242857142857144</v>
      </c>
      <c r="K121" s="42">
        <v>44003</v>
      </c>
      <c r="L121" s="22">
        <v>3620.5714285714284</v>
      </c>
      <c r="M121" s="43">
        <v>44003</v>
      </c>
      <c r="N121" s="23">
        <v>28.571428571428573</v>
      </c>
      <c r="O121" s="24">
        <v>3110.4285714285716</v>
      </c>
      <c r="P121" s="25">
        <v>28387.428571428572</v>
      </c>
      <c r="Q121" s="26">
        <f t="shared" si="1"/>
        <v>1.0593828897367985</v>
      </c>
      <c r="R121" s="26">
        <f t="shared" si="1"/>
        <v>0.86157197235960803</v>
      </c>
      <c r="S121" s="39">
        <v>44003</v>
      </c>
      <c r="T121" s="27" t="e">
        <v>#N/A</v>
      </c>
      <c r="V121" t="e">
        <v>#N/A</v>
      </c>
    </row>
    <row r="122" spans="1:30" x14ac:dyDescent="0.35">
      <c r="B122" s="28">
        <v>44004</v>
      </c>
      <c r="C122" s="19">
        <v>-21.2</v>
      </c>
      <c r="E122" s="41">
        <v>-21.2</v>
      </c>
      <c r="F122" s="4">
        <v>-21.1</v>
      </c>
      <c r="G122">
        <v>-20.728571428571428</v>
      </c>
      <c r="I122" s="44">
        <v>-19.900000000000002</v>
      </c>
      <c r="J122" s="21">
        <v>-18.328571428571429</v>
      </c>
      <c r="K122" s="42">
        <v>44004</v>
      </c>
      <c r="L122" s="22">
        <v>3988.5714285714284</v>
      </c>
      <c r="M122" s="43">
        <v>44004</v>
      </c>
      <c r="N122" s="23">
        <v>27.857142857142858</v>
      </c>
      <c r="O122" s="24">
        <v>3335.2857142857142</v>
      </c>
      <c r="P122" s="25">
        <v>28520</v>
      </c>
      <c r="Q122" s="26">
        <f t="shared" si="1"/>
        <v>1.1359671302385999</v>
      </c>
      <c r="R122" s="26">
        <f t="shared" si="1"/>
        <v>0.86559557833383061</v>
      </c>
      <c r="S122" s="39">
        <v>44004</v>
      </c>
      <c r="T122" s="27" t="e">
        <v>#N/A</v>
      </c>
      <c r="V122" t="e">
        <v>#N/A</v>
      </c>
    </row>
    <row r="123" spans="1:30" x14ac:dyDescent="0.35">
      <c r="B123" s="28">
        <v>44005</v>
      </c>
      <c r="C123" s="19">
        <v>-22.400000000000002</v>
      </c>
      <c r="E123" s="41">
        <v>-22.400000000000002</v>
      </c>
      <c r="F123" s="4">
        <v>-22.2</v>
      </c>
      <c r="G123">
        <v>-21.071428571428566</v>
      </c>
      <c r="I123" s="44">
        <v>-18.600000000000001</v>
      </c>
      <c r="J123" s="21">
        <v>-18.642857142857142</v>
      </c>
      <c r="K123" s="42">
        <v>44005</v>
      </c>
      <c r="L123" s="22">
        <v>4107.5714285714284</v>
      </c>
      <c r="M123" s="43">
        <v>44005</v>
      </c>
      <c r="N123" s="23">
        <v>27</v>
      </c>
      <c r="O123" s="24">
        <v>3563.2857142857142</v>
      </c>
      <c r="P123" s="25">
        <v>28806.857142857141</v>
      </c>
      <c r="Q123" s="26">
        <f t="shared" si="1"/>
        <v>1.2136217984983679</v>
      </c>
      <c r="R123" s="26">
        <f t="shared" si="1"/>
        <v>0.87430182919184662</v>
      </c>
      <c r="S123" s="39">
        <v>44005</v>
      </c>
      <c r="T123" s="27" t="e">
        <v>#N/A</v>
      </c>
      <c r="V123" t="e">
        <v>#N/A</v>
      </c>
    </row>
    <row r="124" spans="1:30" x14ac:dyDescent="0.35">
      <c r="B124" s="28">
        <v>44006</v>
      </c>
      <c r="C124" s="19">
        <v>-20.8</v>
      </c>
      <c r="E124" s="41">
        <v>-20.8</v>
      </c>
      <c r="F124" s="4">
        <v>-20.6</v>
      </c>
      <c r="G124">
        <v>-21.385714285714283</v>
      </c>
      <c r="I124" s="44">
        <v>-17.7</v>
      </c>
      <c r="J124" s="21">
        <v>-18.885714285714283</v>
      </c>
      <c r="K124" s="42">
        <v>44006</v>
      </c>
      <c r="L124" s="22">
        <v>4549.1428571428569</v>
      </c>
      <c r="M124" s="43">
        <v>44006</v>
      </c>
      <c r="N124" s="23">
        <v>27.571428571428573</v>
      </c>
      <c r="O124" s="24">
        <v>3819.2857142857142</v>
      </c>
      <c r="P124" s="25">
        <v>29179.285714285714</v>
      </c>
      <c r="Q124" s="26">
        <f t="shared" si="1"/>
        <v>1.300813004965476</v>
      </c>
      <c r="R124" s="26">
        <f t="shared" si="1"/>
        <v>0.88560521364744826</v>
      </c>
      <c r="S124" s="39">
        <v>44006</v>
      </c>
      <c r="T124" s="27" t="e">
        <v>#N/A</v>
      </c>
      <c r="V124" t="e">
        <v>#N/A</v>
      </c>
    </row>
    <row r="125" spans="1:30" x14ac:dyDescent="0.35">
      <c r="B125" s="28">
        <v>44007</v>
      </c>
      <c r="C125" s="19">
        <v>-21.3</v>
      </c>
      <c r="E125" s="41">
        <v>-21.3</v>
      </c>
      <c r="F125" s="4">
        <v>-21.1</v>
      </c>
      <c r="G125">
        <v>-21.657142857142855</v>
      </c>
      <c r="I125" s="44">
        <v>-18.099999999999998</v>
      </c>
      <c r="J125" s="21">
        <v>-18.985714285714288</v>
      </c>
      <c r="K125" s="42">
        <v>44007</v>
      </c>
      <c r="L125" s="22">
        <v>4872.2857142857147</v>
      </c>
      <c r="M125" s="43">
        <v>44007</v>
      </c>
      <c r="N125" s="23">
        <v>26.285714285714285</v>
      </c>
      <c r="O125" s="24">
        <v>4098.4285714285716</v>
      </c>
      <c r="P125" s="25">
        <v>29665.714285714286</v>
      </c>
      <c r="Q125" s="26">
        <f t="shared" si="1"/>
        <v>1.3958864521957937</v>
      </c>
      <c r="R125" s="26">
        <f t="shared" si="1"/>
        <v>0.90036855237829727</v>
      </c>
      <c r="S125" s="39">
        <v>44007</v>
      </c>
      <c r="T125" s="27" t="e">
        <v>#N/A</v>
      </c>
      <c r="V125" t="e">
        <v>#N/A</v>
      </c>
    </row>
    <row r="126" spans="1:30" x14ac:dyDescent="0.35">
      <c r="B126" s="28">
        <v>44008</v>
      </c>
      <c r="C126" s="19">
        <v>-21.6</v>
      </c>
      <c r="E126" s="41">
        <v>-21.6</v>
      </c>
      <c r="F126" s="4">
        <v>-21.5</v>
      </c>
      <c r="G126">
        <v>-21.928571428571427</v>
      </c>
      <c r="I126" s="44">
        <v>-22.8</v>
      </c>
      <c r="J126" s="21">
        <v>-19.542857142857144</v>
      </c>
      <c r="K126" s="42">
        <v>44008</v>
      </c>
      <c r="L126" s="22">
        <v>5037.1428571428569</v>
      </c>
      <c r="M126" s="43">
        <v>44008</v>
      </c>
      <c r="N126" s="23">
        <v>27.714285714285715</v>
      </c>
      <c r="O126" s="24">
        <v>4423.5714285714284</v>
      </c>
      <c r="P126" s="25">
        <v>30109.142857142859</v>
      </c>
      <c r="Q126" s="26">
        <f t="shared" si="1"/>
        <v>1.5066270693381696</v>
      </c>
      <c r="R126" s="26">
        <f t="shared" si="1"/>
        <v>0.91382682063690379</v>
      </c>
      <c r="S126" s="39">
        <v>44008</v>
      </c>
      <c r="T126" s="27" t="e">
        <v>#N/A</v>
      </c>
      <c r="V126">
        <v>8000</v>
      </c>
    </row>
    <row r="127" spans="1:30" x14ac:dyDescent="0.35">
      <c r="B127" s="28">
        <v>44009</v>
      </c>
      <c r="C127" s="19">
        <v>-24.3</v>
      </c>
      <c r="E127" s="41">
        <v>-24.3</v>
      </c>
      <c r="F127" s="4">
        <v>-24.3</v>
      </c>
      <c r="G127">
        <v>-22.342857142857145</v>
      </c>
      <c r="I127" s="44">
        <v>-26</v>
      </c>
      <c r="J127" s="21">
        <v>-20.971428571428572</v>
      </c>
      <c r="K127" s="42">
        <v>44009</v>
      </c>
      <c r="L127" s="22">
        <v>5292.1428571428569</v>
      </c>
      <c r="M127" s="43">
        <v>44009</v>
      </c>
      <c r="N127" s="23">
        <v>30.285714285714285</v>
      </c>
      <c r="O127" s="24">
        <v>4721.8571428571431</v>
      </c>
      <c r="P127" s="25">
        <v>30749.428571428572</v>
      </c>
      <c r="Q127" s="26">
        <f t="shared" si="1"/>
        <v>1.6082203947306484</v>
      </c>
      <c r="R127" s="26">
        <f t="shared" si="1"/>
        <v>0.93325979690464689</v>
      </c>
      <c r="S127" s="39">
        <v>44009</v>
      </c>
      <c r="T127" s="27">
        <v>-54.245100000000001</v>
      </c>
      <c r="V127" t="e">
        <v>#N/A</v>
      </c>
    </row>
    <row r="128" spans="1:30" x14ac:dyDescent="0.35">
      <c r="B128" s="28">
        <v>44010</v>
      </c>
      <c r="C128" s="19">
        <v>-28.199999999999996</v>
      </c>
      <c r="E128" s="41">
        <v>-28.199999999999996</v>
      </c>
      <c r="F128" s="4">
        <v>-28.1</v>
      </c>
      <c r="G128">
        <v>-22.7</v>
      </c>
      <c r="I128" s="44">
        <v>-33</v>
      </c>
      <c r="J128" s="21">
        <v>-22.3</v>
      </c>
      <c r="K128" s="42">
        <v>44010</v>
      </c>
      <c r="L128" s="22">
        <v>5425.7142857142853</v>
      </c>
      <c r="M128" s="43">
        <v>44010</v>
      </c>
      <c r="N128" s="23">
        <v>30.428571428571427</v>
      </c>
      <c r="O128" s="24">
        <v>5036.4285714285716</v>
      </c>
      <c r="P128" s="25">
        <v>31356.571428571428</v>
      </c>
      <c r="Q128" s="26">
        <f t="shared" si="1"/>
        <v>1.7153604821416817</v>
      </c>
      <c r="R128" s="26">
        <f t="shared" si="1"/>
        <v>0.95168687167883426</v>
      </c>
      <c r="S128" s="39">
        <v>44010</v>
      </c>
      <c r="T128" s="27" t="e">
        <v>#N/A</v>
      </c>
      <c r="V128" t="e">
        <v>#N/A</v>
      </c>
    </row>
    <row r="129" spans="2:29" x14ac:dyDescent="0.35">
      <c r="B129" s="28">
        <v>44011</v>
      </c>
      <c r="C129" s="19">
        <v>-21.4</v>
      </c>
      <c r="E129" s="41">
        <v>-21.4</v>
      </c>
      <c r="F129" s="4">
        <v>-21.3</v>
      </c>
      <c r="G129">
        <v>-22.728571428571431</v>
      </c>
      <c r="I129" s="44">
        <v>-25</v>
      </c>
      <c r="J129" s="21">
        <v>-23.028571428571428</v>
      </c>
      <c r="K129" s="42">
        <v>44011</v>
      </c>
      <c r="L129" s="22">
        <v>5587.1428571428569</v>
      </c>
      <c r="M129" s="43">
        <v>44011</v>
      </c>
      <c r="N129" s="23">
        <v>31</v>
      </c>
      <c r="O129" s="24">
        <v>5385.1428571428569</v>
      </c>
      <c r="P129" s="25">
        <v>32040.857142857141</v>
      </c>
      <c r="Q129" s="26">
        <f t="shared" si="1"/>
        <v>1.8341293074688081</v>
      </c>
      <c r="R129" s="26">
        <f t="shared" si="1"/>
        <v>0.9724552688949184</v>
      </c>
      <c r="S129" s="39">
        <v>44011</v>
      </c>
      <c r="T129" s="27" t="e">
        <v>#N/A</v>
      </c>
      <c r="V129" t="e">
        <v>#N/A</v>
      </c>
    </row>
    <row r="130" spans="2:29" x14ac:dyDescent="0.35">
      <c r="B130" s="28">
        <v>44012</v>
      </c>
      <c r="C130" s="19">
        <v>-23.5</v>
      </c>
      <c r="E130" s="41">
        <v>-23.5</v>
      </c>
      <c r="F130" s="4">
        <v>-23.4</v>
      </c>
      <c r="G130">
        <v>-22.900000000000002</v>
      </c>
      <c r="I130" s="44">
        <v>-24</v>
      </c>
      <c r="J130" s="21">
        <v>-23.8</v>
      </c>
      <c r="K130" s="42">
        <v>44012</v>
      </c>
      <c r="L130" s="22">
        <v>5996.7142857142853</v>
      </c>
      <c r="M130" s="43">
        <v>44012</v>
      </c>
      <c r="N130" s="23">
        <v>33.714285714285715</v>
      </c>
      <c r="O130" s="24">
        <v>5744.4285714285716</v>
      </c>
      <c r="P130" s="25">
        <v>32746.714285714286</v>
      </c>
      <c r="Q130" s="26">
        <f t="shared" si="1"/>
        <v>1.9564986625272773</v>
      </c>
      <c r="R130" s="26">
        <f t="shared" si="1"/>
        <v>0.99387836923827377</v>
      </c>
      <c r="S130" s="39">
        <v>44012</v>
      </c>
      <c r="T130" s="27" t="e">
        <v>#N/A</v>
      </c>
      <c r="V130" t="e">
        <v>#N/A</v>
      </c>
    </row>
    <row r="131" spans="2:29" x14ac:dyDescent="0.35">
      <c r="B131" s="28">
        <v>44013</v>
      </c>
      <c r="C131" s="19">
        <v>-23</v>
      </c>
      <c r="E131" s="41">
        <v>-23</v>
      </c>
      <c r="F131" s="4">
        <v>-22.9</v>
      </c>
      <c r="G131">
        <v>-23.228571428571428</v>
      </c>
      <c r="I131" s="44">
        <v>-23.599999999999998</v>
      </c>
      <c r="J131" s="21">
        <v>-24.642857142857142</v>
      </c>
      <c r="K131" s="42">
        <v>44013</v>
      </c>
      <c r="L131" s="22">
        <v>6216.5714285714284</v>
      </c>
      <c r="M131" s="43">
        <v>44013</v>
      </c>
      <c r="N131" s="23">
        <v>32.285714285714285</v>
      </c>
      <c r="O131" s="24">
        <v>6122</v>
      </c>
      <c r="P131" s="25">
        <v>33503.571428571428</v>
      </c>
      <c r="Q131" s="26">
        <f t="shared" si="1"/>
        <v>2.0850959609048254</v>
      </c>
      <c r="R131" s="26">
        <f t="shared" si="1"/>
        <v>1.0168493438626609</v>
      </c>
      <c r="S131" s="39">
        <v>44013</v>
      </c>
      <c r="T131" s="27" t="e">
        <v>#N/A</v>
      </c>
      <c r="V131" t="e">
        <v>#N/A</v>
      </c>
    </row>
    <row r="132" spans="2:29" x14ac:dyDescent="0.35">
      <c r="B132" s="28">
        <v>44014</v>
      </c>
      <c r="C132" s="19">
        <v>-23.9</v>
      </c>
      <c r="E132" s="41">
        <v>-23.9</v>
      </c>
      <c r="F132" s="4">
        <v>-23.7</v>
      </c>
      <c r="G132">
        <v>-23.599999999999998</v>
      </c>
      <c r="I132" s="44">
        <v>-24.6</v>
      </c>
      <c r="J132" s="21">
        <v>-25.571428571428573</v>
      </c>
      <c r="K132" s="42">
        <v>44014</v>
      </c>
      <c r="L132" s="22">
        <v>6496.7142857142853</v>
      </c>
      <c r="M132" s="43">
        <v>44014</v>
      </c>
      <c r="N132" s="23">
        <v>34.428571428571431</v>
      </c>
      <c r="O132" s="24">
        <v>6486.2857142857147</v>
      </c>
      <c r="P132" s="25">
        <v>34318</v>
      </c>
      <c r="Q132" s="26">
        <f t="shared" si="1"/>
        <v>2.2091682692146053</v>
      </c>
      <c r="R132" s="26">
        <f t="shared" si="1"/>
        <v>1.0415676387538708</v>
      </c>
      <c r="S132" s="39">
        <v>44014</v>
      </c>
      <c r="T132" s="27" t="e">
        <v>#N/A</v>
      </c>
      <c r="V132">
        <v>8000</v>
      </c>
    </row>
    <row r="133" spans="2:29" x14ac:dyDescent="0.35">
      <c r="B133" s="28">
        <v>44015</v>
      </c>
      <c r="C133" s="19">
        <v>-31.5</v>
      </c>
      <c r="D133" s="19">
        <v>1.4605263157894739</v>
      </c>
      <c r="E133" s="41">
        <v>-31.5</v>
      </c>
      <c r="F133" s="4">
        <v>-31.4</v>
      </c>
      <c r="G133">
        <v>-25.014285714285712</v>
      </c>
      <c r="I133" s="44">
        <v>-33.300000000000004</v>
      </c>
      <c r="J133" s="21">
        <v>-27.071428571428573</v>
      </c>
      <c r="K133" s="42">
        <v>44015</v>
      </c>
      <c r="L133" s="22">
        <v>6781</v>
      </c>
      <c r="M133" s="43">
        <v>44015</v>
      </c>
      <c r="N133" s="23">
        <v>35.285714285714285</v>
      </c>
      <c r="O133" s="24">
        <v>6824.4285714285716</v>
      </c>
      <c r="P133" s="25">
        <v>35191.857142857145</v>
      </c>
      <c r="Q133" s="26">
        <f t="shared" si="1"/>
        <v>2.3243365648103893</v>
      </c>
      <c r="R133" s="26">
        <f t="shared" si="1"/>
        <v>1.0680896190818014</v>
      </c>
      <c r="S133" s="39">
        <v>44015</v>
      </c>
      <c r="T133" s="27" t="e">
        <v>#N/A</v>
      </c>
      <c r="V133" t="e">
        <v>#N/A</v>
      </c>
    </row>
    <row r="134" spans="2:29" s="48" customFormat="1" x14ac:dyDescent="0.35">
      <c r="B134" s="49">
        <v>44016</v>
      </c>
      <c r="C134" s="48">
        <v>-46.6</v>
      </c>
      <c r="D134" s="48">
        <v>1.2651116427432219</v>
      </c>
      <c r="E134" s="48">
        <v>-32.892902711323771</v>
      </c>
      <c r="F134">
        <v>-31.883619134320949</v>
      </c>
      <c r="G134">
        <v>-26.097659876331566</v>
      </c>
      <c r="H134"/>
      <c r="I134" s="44">
        <v>-46.800000000000004</v>
      </c>
      <c r="J134" s="21">
        <v>-30.042857142857144</v>
      </c>
      <c r="K134" s="49">
        <v>44016</v>
      </c>
      <c r="L134" s="22">
        <v>6724</v>
      </c>
      <c r="M134" s="49">
        <v>44016</v>
      </c>
      <c r="N134" s="23">
        <v>35.428571428571431</v>
      </c>
      <c r="O134" s="24">
        <v>7207.8571428571431</v>
      </c>
      <c r="P134" s="25">
        <v>36008.285714285717</v>
      </c>
      <c r="Q134" s="26">
        <f t="shared" si="1"/>
        <v>2.4549287512823299</v>
      </c>
      <c r="R134" s="26">
        <f t="shared" si="1"/>
        <v>1.0928686149252087</v>
      </c>
      <c r="S134" s="49">
        <v>44016</v>
      </c>
      <c r="T134" s="48">
        <v>-57.416800000000002</v>
      </c>
      <c r="V134" t="e">
        <v>#N/A</v>
      </c>
      <c r="AC134" s="49"/>
    </row>
    <row r="135" spans="2:29" x14ac:dyDescent="0.35">
      <c r="B135" s="28">
        <v>44017</v>
      </c>
      <c r="C135" s="19">
        <v>-32.700000000000003</v>
      </c>
      <c r="D135" s="19">
        <v>1.0696969696969696</v>
      </c>
      <c r="E135" s="41">
        <v>-32.700000000000003</v>
      </c>
      <c r="F135" s="4">
        <v>-32.700000000000003</v>
      </c>
      <c r="G135">
        <v>-26.754802733474417</v>
      </c>
      <c r="I135" s="44">
        <v>-35.299999999999997</v>
      </c>
      <c r="J135" s="21">
        <v>-30.371428571428574</v>
      </c>
      <c r="K135" s="42">
        <v>44017</v>
      </c>
      <c r="L135" s="22">
        <v>6753</v>
      </c>
      <c r="M135" s="43">
        <v>44017</v>
      </c>
      <c r="N135" s="23">
        <v>36.857142857142854</v>
      </c>
      <c r="O135" s="24">
        <v>7605.7142857142853</v>
      </c>
      <c r="P135" s="25">
        <v>36907.857142857145</v>
      </c>
      <c r="Q135" s="26">
        <f t="shared" si="1"/>
        <v>2.5904351742794818</v>
      </c>
      <c r="R135" s="26">
        <f t="shared" si="1"/>
        <v>1.1201710360671049</v>
      </c>
      <c r="S135" s="49">
        <v>44017</v>
      </c>
      <c r="T135" s="27" t="e">
        <v>#N/A</v>
      </c>
      <c r="V135" t="e">
        <v>#N/A</v>
      </c>
    </row>
    <row r="136" spans="2:29" x14ac:dyDescent="0.35">
      <c r="B136" s="28">
        <v>44018</v>
      </c>
      <c r="C136" s="19">
        <v>-24.8</v>
      </c>
      <c r="E136" s="41">
        <v>-24.8</v>
      </c>
      <c r="F136" s="4">
        <v>-24.7</v>
      </c>
      <c r="G136">
        <v>-27.240517019188708</v>
      </c>
      <c r="I136" s="44">
        <v>-26.6</v>
      </c>
      <c r="J136" s="21">
        <v>-30.6</v>
      </c>
      <c r="K136" s="42">
        <v>44018</v>
      </c>
      <c r="L136" s="22">
        <v>7227.7142857142853</v>
      </c>
      <c r="M136" s="43">
        <v>44018</v>
      </c>
      <c r="N136" s="23">
        <v>42.285714285714285</v>
      </c>
      <c r="O136" s="24">
        <v>7999</v>
      </c>
      <c r="P136" s="25">
        <v>37797.285714285717</v>
      </c>
      <c r="Q136" s="26">
        <f t="shared" si="1"/>
        <v>2.7243846114468635</v>
      </c>
      <c r="R136" s="26">
        <f t="shared" si="1"/>
        <v>1.1471656166657145</v>
      </c>
      <c r="S136" s="49">
        <v>44018</v>
      </c>
      <c r="T136" s="27" t="e">
        <v>#N/A</v>
      </c>
      <c r="V136" t="e">
        <v>#N/A</v>
      </c>
    </row>
    <row r="137" spans="2:29" x14ac:dyDescent="0.35">
      <c r="B137" s="28">
        <v>44019</v>
      </c>
      <c r="C137" s="19">
        <v>-24.8</v>
      </c>
      <c r="E137" s="41">
        <v>-24.8</v>
      </c>
      <c r="F137" s="4">
        <v>-24.6</v>
      </c>
      <c r="G137">
        <v>-27.411945590617275</v>
      </c>
      <c r="I137" s="44">
        <v>-24.4</v>
      </c>
      <c r="J137" s="21">
        <v>-30.657142857142862</v>
      </c>
      <c r="K137" s="42">
        <v>44019</v>
      </c>
      <c r="L137" s="22">
        <v>7494.4285714285716</v>
      </c>
      <c r="M137" s="43">
        <v>44019</v>
      </c>
      <c r="N137" s="23">
        <v>47.714285714285715</v>
      </c>
      <c r="O137" s="24">
        <v>8385.5714285714294</v>
      </c>
      <c r="P137" s="25">
        <v>38743.285714285717</v>
      </c>
      <c r="Q137" s="26">
        <f t="shared" si="1"/>
        <v>2.8560472256767713</v>
      </c>
      <c r="R137" s="26">
        <f t="shared" si="1"/>
        <v>1.1758771670550485</v>
      </c>
      <c r="S137" s="49">
        <v>44019</v>
      </c>
      <c r="T137" s="27" t="e">
        <v>#N/A</v>
      </c>
      <c r="V137" t="e">
        <v>#N/A</v>
      </c>
    </row>
    <row r="138" spans="2:29" x14ac:dyDescent="0.35">
      <c r="B138" s="28">
        <v>44020</v>
      </c>
      <c r="C138" s="19">
        <v>-24.4</v>
      </c>
      <c r="E138" s="41">
        <v>-24.4</v>
      </c>
      <c r="F138" s="4">
        <v>-24.3</v>
      </c>
      <c r="G138">
        <v>-27.611945590617278</v>
      </c>
      <c r="I138" s="44">
        <v>-22.400000000000002</v>
      </c>
      <c r="J138" s="21">
        <v>-30.485714285714288</v>
      </c>
      <c r="K138" s="42">
        <v>44020</v>
      </c>
      <c r="L138" s="22">
        <v>7755.7142857142853</v>
      </c>
      <c r="M138" s="43">
        <v>44020</v>
      </c>
      <c r="N138" s="23">
        <v>59.571428571428569</v>
      </c>
      <c r="O138" s="24">
        <v>8715.1428571428569</v>
      </c>
      <c r="P138" s="25">
        <v>39691.142857142855</v>
      </c>
      <c r="Q138" s="26">
        <f t="shared" si="1"/>
        <v>2.9682961728417365</v>
      </c>
      <c r="R138" s="26">
        <f t="shared" si="1"/>
        <v>1.2046450826142798</v>
      </c>
      <c r="S138" s="49">
        <v>44020</v>
      </c>
      <c r="T138" s="27" t="e">
        <v>#N/A</v>
      </c>
      <c r="V138" t="e">
        <v>#N/A</v>
      </c>
    </row>
    <row r="139" spans="2:29" x14ac:dyDescent="0.35">
      <c r="B139" s="28">
        <v>44021</v>
      </c>
      <c r="C139" s="19">
        <v>-24.3</v>
      </c>
      <c r="E139" s="41">
        <v>-24.3</v>
      </c>
      <c r="F139" s="4">
        <v>-24.1</v>
      </c>
      <c r="G139">
        <v>-27.669088447760139</v>
      </c>
      <c r="I139" s="44">
        <v>-23.9</v>
      </c>
      <c r="J139" s="21">
        <v>-30.38571428571429</v>
      </c>
      <c r="K139" s="42">
        <v>44021</v>
      </c>
      <c r="L139" s="22">
        <v>8252.1428571428569</v>
      </c>
      <c r="M139" s="43">
        <v>44021</v>
      </c>
      <c r="N139" s="23">
        <v>67.857142857142861</v>
      </c>
      <c r="O139" s="24">
        <v>9050.8571428571431</v>
      </c>
      <c r="P139" s="25">
        <v>40609.428571428572</v>
      </c>
      <c r="Q139" s="26">
        <f t="shared" ref="Q139:R202" si="2">O139/O$5</f>
        <v>3.0826373197154555</v>
      </c>
      <c r="R139" s="26">
        <f t="shared" si="2"/>
        <v>1.232515491237451</v>
      </c>
      <c r="S139" s="49">
        <v>44021</v>
      </c>
      <c r="T139" s="27" t="e">
        <v>#N/A</v>
      </c>
      <c r="V139" t="e">
        <v>#N/A</v>
      </c>
    </row>
    <row r="140" spans="2:29" x14ac:dyDescent="0.35">
      <c r="B140" s="28">
        <v>44022</v>
      </c>
      <c r="C140" s="19">
        <v>-24</v>
      </c>
      <c r="E140" s="41">
        <v>-24</v>
      </c>
      <c r="F140" s="4">
        <v>-23.8</v>
      </c>
      <c r="G140">
        <v>-26.583374162045853</v>
      </c>
      <c r="I140" s="44">
        <v>-26.700000000000003</v>
      </c>
      <c r="J140" s="21">
        <v>-29.442857142857147</v>
      </c>
      <c r="K140" s="42">
        <v>44022</v>
      </c>
      <c r="L140" s="22">
        <v>8557</v>
      </c>
      <c r="M140" s="43">
        <v>44022</v>
      </c>
      <c r="N140" s="23">
        <v>74.285714285714292</v>
      </c>
      <c r="O140" s="24">
        <v>9364.1428571428569</v>
      </c>
      <c r="P140" s="25">
        <v>42582.714285714283</v>
      </c>
      <c r="Q140" s="26">
        <f t="shared" si="2"/>
        <v>3.189339504861866</v>
      </c>
      <c r="R140" s="26">
        <f t="shared" si="2"/>
        <v>1.2924056521447098</v>
      </c>
      <c r="S140" s="49">
        <v>44022</v>
      </c>
      <c r="T140" s="27" t="e">
        <v>#N/A</v>
      </c>
      <c r="V140" t="e">
        <v>#N/A</v>
      </c>
    </row>
    <row r="141" spans="2:29" x14ac:dyDescent="0.35">
      <c r="B141" s="28">
        <v>44023</v>
      </c>
      <c r="C141" s="19">
        <v>-27.500000000000004</v>
      </c>
      <c r="E141" s="41">
        <v>-27.500000000000004</v>
      </c>
      <c r="F141" s="4">
        <v>-27.4</v>
      </c>
      <c r="G141">
        <v>-25.942857142857147</v>
      </c>
      <c r="I141" s="44">
        <v>-28.299999999999997</v>
      </c>
      <c r="J141" s="21">
        <v>-26.800000000000004</v>
      </c>
      <c r="K141" s="42">
        <v>44023</v>
      </c>
      <c r="L141" s="22">
        <v>8939</v>
      </c>
      <c r="M141" s="43">
        <v>44023</v>
      </c>
      <c r="N141" s="23">
        <v>80</v>
      </c>
      <c r="O141" s="24">
        <v>9682.5714285714294</v>
      </c>
      <c r="P141" s="25">
        <v>44540</v>
      </c>
      <c r="Q141" s="26">
        <f t="shared" si="2"/>
        <v>3.2977932990667678</v>
      </c>
      <c r="R141" s="26">
        <f t="shared" si="2"/>
        <v>1.3518102054343903</v>
      </c>
      <c r="S141" s="49">
        <v>44023</v>
      </c>
      <c r="T141" s="27">
        <v>-57.520699999999998</v>
      </c>
      <c r="V141" t="e">
        <v>#N/A</v>
      </c>
    </row>
    <row r="142" spans="2:29" x14ac:dyDescent="0.35">
      <c r="B142" s="28">
        <v>44024</v>
      </c>
      <c r="C142" s="19">
        <v>-30.2</v>
      </c>
      <c r="E142" s="41">
        <v>-30.2</v>
      </c>
      <c r="F142" s="4">
        <v>-30.1</v>
      </c>
      <c r="G142">
        <v>-25.571428571428566</v>
      </c>
      <c r="I142" s="44">
        <v>-35.199999999999996</v>
      </c>
      <c r="J142" s="21">
        <v>-26.785714285714285</v>
      </c>
      <c r="K142" s="42">
        <v>44024</v>
      </c>
      <c r="L142" s="22">
        <v>9239.1428571428569</v>
      </c>
      <c r="M142" s="43">
        <v>44024</v>
      </c>
      <c r="N142" s="23">
        <v>82.857142857142861</v>
      </c>
      <c r="O142" s="24">
        <v>9926.4285714285706</v>
      </c>
      <c r="P142" s="25">
        <v>46538.285714285717</v>
      </c>
      <c r="Q142" s="26">
        <f t="shared" si="2"/>
        <v>3.3808487619235494</v>
      </c>
      <c r="R142" s="26">
        <f t="shared" si="2"/>
        <v>1.4124591282441161</v>
      </c>
      <c r="S142" s="49">
        <v>44024</v>
      </c>
      <c r="T142" s="27" t="e">
        <v>#N/A</v>
      </c>
      <c r="V142" t="e">
        <v>#N/A</v>
      </c>
    </row>
    <row r="143" spans="2:29" x14ac:dyDescent="0.35">
      <c r="B143" s="28">
        <v>44025</v>
      </c>
      <c r="C143" s="19">
        <v>-23.5</v>
      </c>
      <c r="E143" s="41">
        <v>-23.5</v>
      </c>
      <c r="F143" s="4">
        <v>-23.3</v>
      </c>
      <c r="G143">
        <v>-25.37142857142857</v>
      </c>
      <c r="I143" s="44">
        <v>-25</v>
      </c>
      <c r="J143" s="21">
        <v>-26.557142857142853</v>
      </c>
      <c r="K143" s="42">
        <v>44025</v>
      </c>
      <c r="L143" s="22">
        <v>9197.4285714285706</v>
      </c>
      <c r="M143" s="43">
        <v>44025</v>
      </c>
      <c r="N143" s="23">
        <v>83.857142857142861</v>
      </c>
      <c r="O143" s="24">
        <v>10109.714285714286</v>
      </c>
      <c r="P143" s="25">
        <v>48564.857142857145</v>
      </c>
      <c r="Q143" s="26">
        <f t="shared" si="2"/>
        <v>3.4432741625358823</v>
      </c>
      <c r="R143" s="26">
        <f t="shared" si="2"/>
        <v>1.4739665359492038</v>
      </c>
      <c r="S143" s="49">
        <v>44025</v>
      </c>
      <c r="T143" s="27" t="e">
        <v>#N/A</v>
      </c>
      <c r="V143" t="e">
        <v>#N/A</v>
      </c>
    </row>
    <row r="144" spans="2:29" x14ac:dyDescent="0.35">
      <c r="B144" s="28">
        <v>44026</v>
      </c>
      <c r="C144" s="19">
        <v>-24.5</v>
      </c>
      <c r="E144" s="41">
        <v>-24.5</v>
      </c>
      <c r="F144" s="4">
        <v>-24.4</v>
      </c>
      <c r="G144">
        <v>-25.342857142857145</v>
      </c>
      <c r="I144" s="44">
        <v>-24.9</v>
      </c>
      <c r="J144" s="21">
        <v>-26.62857142857143</v>
      </c>
      <c r="K144" s="42">
        <v>44026</v>
      </c>
      <c r="L144" s="22">
        <v>9353.4285714285706</v>
      </c>
      <c r="M144" s="43">
        <v>44026</v>
      </c>
      <c r="N144" s="23">
        <v>90.428571428571431</v>
      </c>
      <c r="O144" s="24">
        <v>10232.714285714286</v>
      </c>
      <c r="P144" s="25">
        <v>50523.428571428572</v>
      </c>
      <c r="Q144" s="26">
        <f t="shared" si="2"/>
        <v>3.4851668125181257</v>
      </c>
      <c r="R144" s="26">
        <f t="shared" si="2"/>
        <v>1.5334101112795826</v>
      </c>
      <c r="S144" s="49">
        <v>44026</v>
      </c>
      <c r="T144" s="27" t="e">
        <v>#N/A</v>
      </c>
      <c r="V144" t="e">
        <v>#N/A</v>
      </c>
    </row>
    <row r="145" spans="1:22" x14ac:dyDescent="0.35">
      <c r="A145" t="s">
        <v>176</v>
      </c>
      <c r="B145" s="28">
        <v>44027</v>
      </c>
      <c r="C145" s="19">
        <v>-24</v>
      </c>
      <c r="E145" s="41">
        <v>-24</v>
      </c>
      <c r="F145" s="4">
        <v>-23.9</v>
      </c>
      <c r="G145">
        <v>-25.285714285714288</v>
      </c>
      <c r="I145" s="44">
        <v>-23</v>
      </c>
      <c r="J145" s="21">
        <v>-26.714285714285715</v>
      </c>
      <c r="K145" s="42">
        <v>44027</v>
      </c>
      <c r="L145" s="22">
        <v>9623.1428571428569</v>
      </c>
      <c r="M145" s="43">
        <v>44027</v>
      </c>
      <c r="N145" s="23">
        <v>93.571428571428569</v>
      </c>
      <c r="O145" s="24">
        <v>10342.428571428571</v>
      </c>
      <c r="P145" s="25">
        <v>52396</v>
      </c>
      <c r="Q145" s="26">
        <f t="shared" si="2"/>
        <v>3.5225344724326</v>
      </c>
      <c r="R145" s="26">
        <f t="shared" si="2"/>
        <v>1.5902435456654764</v>
      </c>
      <c r="S145" s="49">
        <v>44027</v>
      </c>
      <c r="T145" s="27" t="e">
        <v>#N/A</v>
      </c>
      <c r="V145" t="e">
        <v>#N/A</v>
      </c>
    </row>
    <row r="146" spans="1:22" x14ac:dyDescent="0.35">
      <c r="B146" s="28">
        <v>44028</v>
      </c>
      <c r="C146" s="19">
        <v>-24.2</v>
      </c>
      <c r="E146" s="41">
        <v>-24.2</v>
      </c>
      <c r="F146" s="4">
        <v>-24.1</v>
      </c>
      <c r="G146">
        <v>-25.285714285714285</v>
      </c>
      <c r="I146" s="44">
        <v>-24.2</v>
      </c>
      <c r="J146" s="21">
        <v>-26.757142857142856</v>
      </c>
      <c r="K146" s="42">
        <v>44028</v>
      </c>
      <c r="L146" s="22">
        <v>10213</v>
      </c>
      <c r="M146" s="43">
        <v>44028</v>
      </c>
      <c r="N146" s="23">
        <v>101</v>
      </c>
      <c r="O146" s="24">
        <v>10432.428571428571</v>
      </c>
      <c r="P146" s="25">
        <v>54333</v>
      </c>
      <c r="Q146" s="26">
        <f t="shared" si="2"/>
        <v>3.5531876309561925</v>
      </c>
      <c r="R146" s="26">
        <f t="shared" si="2"/>
        <v>1.649032417868584</v>
      </c>
      <c r="S146" s="49">
        <v>44028</v>
      </c>
      <c r="T146" s="27" t="e">
        <v>#N/A</v>
      </c>
      <c r="V146" t="e">
        <v>#N/A</v>
      </c>
    </row>
    <row r="147" spans="1:22" x14ac:dyDescent="0.35">
      <c r="B147" s="28">
        <v>44029</v>
      </c>
      <c r="C147" s="19">
        <v>-24.099999999999998</v>
      </c>
      <c r="E147" s="41">
        <v>-24.099999999999998</v>
      </c>
      <c r="F147" s="4">
        <v>-24</v>
      </c>
      <c r="G147">
        <v>-25.314285714285713</v>
      </c>
      <c r="I147" s="44">
        <v>-25.7</v>
      </c>
      <c r="J147" s="21">
        <v>-26.61428571428571</v>
      </c>
      <c r="K147" s="42">
        <v>44029</v>
      </c>
      <c r="L147" s="22">
        <v>10186.571428571429</v>
      </c>
      <c r="M147" s="43">
        <v>44029</v>
      </c>
      <c r="N147" s="23">
        <v>108.57142857142857</v>
      </c>
      <c r="O147" s="24">
        <v>10514.571428571429</v>
      </c>
      <c r="P147" s="25">
        <v>55212.142857142855</v>
      </c>
      <c r="Q147" s="26">
        <f t="shared" si="2"/>
        <v>3.5811647200848689</v>
      </c>
      <c r="R147" s="26">
        <f t="shared" si="2"/>
        <v>1.6757148221416074</v>
      </c>
      <c r="S147" s="49">
        <v>44029</v>
      </c>
      <c r="T147" s="27" t="e">
        <v>#N/A</v>
      </c>
      <c r="V147" t="e">
        <v>#N/A</v>
      </c>
    </row>
    <row r="148" spans="1:22" x14ac:dyDescent="0.35">
      <c r="B148" s="28">
        <v>44030</v>
      </c>
      <c r="C148" s="19">
        <v>-27</v>
      </c>
      <c r="E148" s="41">
        <v>-27</v>
      </c>
      <c r="F148" s="4">
        <v>-26.9</v>
      </c>
      <c r="G148">
        <v>-25.242857142857144</v>
      </c>
      <c r="I148" s="44">
        <v>-27.900000000000002</v>
      </c>
      <c r="J148" s="21">
        <v>-26.557142857142853</v>
      </c>
      <c r="K148" s="42">
        <v>44030</v>
      </c>
      <c r="L148" s="22">
        <v>10254.142857142857</v>
      </c>
      <c r="M148" s="43">
        <v>44030</v>
      </c>
      <c r="N148" s="23">
        <v>109.42857142857143</v>
      </c>
      <c r="O148" s="24">
        <v>10540.571428571429</v>
      </c>
      <c r="P148" s="25">
        <v>56046.428571428572</v>
      </c>
      <c r="Q148" s="26">
        <f t="shared" si="2"/>
        <v>3.5900200769916846</v>
      </c>
      <c r="R148" s="26">
        <f t="shared" si="2"/>
        <v>1.7010357907724909</v>
      </c>
      <c r="S148" s="49">
        <v>44030</v>
      </c>
      <c r="T148" s="27">
        <v>-55.018999999999998</v>
      </c>
      <c r="V148" t="e">
        <v>#N/A</v>
      </c>
    </row>
    <row r="149" spans="1:22" x14ac:dyDescent="0.35">
      <c r="B149" s="28">
        <v>44031</v>
      </c>
      <c r="C149" s="19">
        <v>-29.599999999999998</v>
      </c>
      <c r="E149" s="41">
        <v>-29.599999999999998</v>
      </c>
      <c r="F149" s="4">
        <v>-29.6</v>
      </c>
      <c r="G149">
        <v>-25.171428571428571</v>
      </c>
      <c r="I149" s="44">
        <v>-33.4</v>
      </c>
      <c r="J149" s="21">
        <v>-26.300000000000004</v>
      </c>
      <c r="K149" s="42">
        <v>44031</v>
      </c>
      <c r="L149" s="22">
        <v>10460.714285714286</v>
      </c>
      <c r="M149" s="43">
        <v>44031</v>
      </c>
      <c r="N149" s="23">
        <v>112.42857142857143</v>
      </c>
      <c r="O149" s="24">
        <v>10564</v>
      </c>
      <c r="P149" s="25">
        <v>56788.142857142855</v>
      </c>
      <c r="Q149" s="26">
        <f t="shared" si="2"/>
        <v>3.5979996293692547</v>
      </c>
      <c r="R149" s="26">
        <f t="shared" si="2"/>
        <v>1.7235471724730982</v>
      </c>
      <c r="S149" s="49">
        <v>44031</v>
      </c>
      <c r="T149" s="27" t="e">
        <v>#N/A</v>
      </c>
      <c r="V149" t="e">
        <v>#N/A</v>
      </c>
    </row>
    <row r="150" spans="1:22" x14ac:dyDescent="0.35">
      <c r="B150" s="28">
        <v>44032</v>
      </c>
      <c r="C150" s="19">
        <v>-23</v>
      </c>
      <c r="E150" s="41">
        <v>-23</v>
      </c>
      <c r="F150" s="4">
        <v>-22.9</v>
      </c>
      <c r="G150">
        <v>-25.114285714285717</v>
      </c>
      <c r="I150" s="44">
        <v>-24.099999999999998</v>
      </c>
      <c r="J150" s="21">
        <v>-26.171428571428571</v>
      </c>
      <c r="K150" s="42">
        <v>44032</v>
      </c>
      <c r="L150" s="22">
        <v>10277.142857142857</v>
      </c>
      <c r="M150" s="43">
        <v>44032</v>
      </c>
      <c r="N150" s="23">
        <v>121</v>
      </c>
      <c r="O150" s="24">
        <v>10603.857142857143</v>
      </c>
      <c r="P150" s="25">
        <v>57410</v>
      </c>
      <c r="Q150" s="26">
        <f t="shared" si="2"/>
        <v>3.6115745995725601</v>
      </c>
      <c r="R150" s="26">
        <f t="shared" si="2"/>
        <v>1.7424208328241659</v>
      </c>
      <c r="S150" s="49">
        <v>44032</v>
      </c>
      <c r="T150" s="27" t="e">
        <v>#N/A</v>
      </c>
      <c r="V150" t="e">
        <v>#N/A</v>
      </c>
    </row>
    <row r="151" spans="1:22" x14ac:dyDescent="0.35">
      <c r="B151" s="28">
        <v>44033</v>
      </c>
      <c r="C151" s="19">
        <v>-24.6</v>
      </c>
      <c r="E151" s="41">
        <v>-24.6</v>
      </c>
      <c r="F151" s="4">
        <v>-24.4</v>
      </c>
      <c r="G151">
        <v>-25.114285714285717</v>
      </c>
      <c r="I151" s="44">
        <v>-25.1</v>
      </c>
      <c r="J151" s="21">
        <v>-26.2</v>
      </c>
      <c r="K151" s="42">
        <v>44033</v>
      </c>
      <c r="L151" s="22">
        <v>10136.571428571429</v>
      </c>
      <c r="M151" s="43">
        <v>44033</v>
      </c>
      <c r="N151" s="23">
        <v>124.28571428571429</v>
      </c>
      <c r="O151" s="24">
        <v>10664.142857142857</v>
      </c>
      <c r="P151" s="25">
        <v>57954.714285714283</v>
      </c>
      <c r="Q151" s="26">
        <f t="shared" si="2"/>
        <v>3.6321073502026491</v>
      </c>
      <c r="R151" s="26">
        <f t="shared" si="2"/>
        <v>1.7589531707333368</v>
      </c>
      <c r="S151" s="49">
        <v>44033</v>
      </c>
      <c r="T151" s="27" t="e">
        <v>#N/A</v>
      </c>
      <c r="V151" t="e">
        <v>#N/A</v>
      </c>
    </row>
    <row r="152" spans="1:22" x14ac:dyDescent="0.35">
      <c r="B152" s="28">
        <v>44034</v>
      </c>
      <c r="C152" s="19">
        <v>-23.400000000000002</v>
      </c>
      <c r="E152" s="41">
        <v>-23.400000000000002</v>
      </c>
      <c r="F152" s="4">
        <v>-23.3</v>
      </c>
      <c r="G152">
        <v>-25.028571428571432</v>
      </c>
      <c r="I152" s="44">
        <v>-23.200000000000003</v>
      </c>
      <c r="J152" s="21">
        <v>-26.228571428571424</v>
      </c>
      <c r="K152" s="42">
        <v>44034</v>
      </c>
      <c r="L152" s="22">
        <v>10011.857142857143</v>
      </c>
      <c r="M152" s="43">
        <v>44034</v>
      </c>
      <c r="N152" s="23">
        <v>133.14285714285714</v>
      </c>
      <c r="O152" s="24">
        <v>10435.714285714286</v>
      </c>
      <c r="P152" s="25">
        <v>58446.142857142855</v>
      </c>
      <c r="Q152" s="26">
        <f t="shared" si="2"/>
        <v>3.5543067145213403</v>
      </c>
      <c r="R152" s="26">
        <f t="shared" si="2"/>
        <v>1.7738682618446793</v>
      </c>
      <c r="S152" s="49">
        <v>44034</v>
      </c>
      <c r="T152" s="27" t="e">
        <v>#N/A</v>
      </c>
      <c r="V152" t="e">
        <v>#N/A</v>
      </c>
    </row>
    <row r="153" spans="1:22" x14ac:dyDescent="0.35">
      <c r="B153" s="28">
        <v>44035</v>
      </c>
      <c r="C153" s="19">
        <v>-23.599999999999998</v>
      </c>
      <c r="E153" s="41">
        <v>-23.599999999999998</v>
      </c>
      <c r="F153" s="4">
        <v>-23.4</v>
      </c>
      <c r="G153">
        <v>-24.928571428571434</v>
      </c>
      <c r="I153" s="44">
        <v>-22.6</v>
      </c>
      <c r="J153" s="21">
        <v>-25.999999999999996</v>
      </c>
      <c r="K153" s="42">
        <v>44035</v>
      </c>
      <c r="L153" s="22">
        <v>9226.8571428571431</v>
      </c>
      <c r="M153" s="43">
        <v>44035</v>
      </c>
      <c r="N153" s="23">
        <v>138.57142857142858</v>
      </c>
      <c r="O153" s="24">
        <v>10350.571428571429</v>
      </c>
      <c r="P153" s="25">
        <v>58766.142857142855</v>
      </c>
      <c r="Q153" s="26">
        <f t="shared" si="2"/>
        <v>3.5253078534418778</v>
      </c>
      <c r="R153" s="26">
        <f t="shared" si="2"/>
        <v>1.783580414196251</v>
      </c>
      <c r="S153" s="49">
        <v>44035</v>
      </c>
      <c r="T153" s="27" t="e">
        <v>#N/A</v>
      </c>
      <c r="V153" t="e">
        <v>#N/A</v>
      </c>
    </row>
    <row r="154" spans="1:22" x14ac:dyDescent="0.35">
      <c r="B154" s="28">
        <v>44036</v>
      </c>
      <c r="C154" s="19">
        <v>-23.3</v>
      </c>
      <c r="E154" s="41">
        <v>-23.3</v>
      </c>
      <c r="F154" s="4">
        <v>-23.1</v>
      </c>
      <c r="G154">
        <v>-24.8</v>
      </c>
      <c r="I154" s="44">
        <v>-25.4</v>
      </c>
      <c r="J154" s="21">
        <v>-25.957142857142856</v>
      </c>
      <c r="K154" s="42">
        <v>44036</v>
      </c>
      <c r="L154" s="22">
        <v>8915.4285714285706</v>
      </c>
      <c r="M154" s="43">
        <v>44036</v>
      </c>
      <c r="N154" s="23">
        <v>141</v>
      </c>
      <c r="O154" s="24">
        <v>10231.857142857143</v>
      </c>
      <c r="P154" s="25">
        <v>59039.571428571428</v>
      </c>
      <c r="Q154" s="26">
        <f t="shared" si="2"/>
        <v>3.4848748776750438</v>
      </c>
      <c r="R154" s="26">
        <f t="shared" si="2"/>
        <v>1.791879101518085</v>
      </c>
      <c r="S154" s="49">
        <v>44036</v>
      </c>
      <c r="T154" s="27" t="e">
        <v>#N/A</v>
      </c>
      <c r="V154" t="e">
        <v>#N/A</v>
      </c>
    </row>
    <row r="155" spans="1:22" x14ac:dyDescent="0.35">
      <c r="B155" s="28">
        <v>44037</v>
      </c>
      <c r="C155" s="19">
        <v>-27.700000000000003</v>
      </c>
      <c r="E155" s="41">
        <v>-27.700000000000003</v>
      </c>
      <c r="F155" s="4">
        <v>-27.6</v>
      </c>
      <c r="G155">
        <v>-24.9</v>
      </c>
      <c r="I155" s="44">
        <v>-28.799999999999997</v>
      </c>
      <c r="J155" s="21">
        <v>-26.085714285714289</v>
      </c>
      <c r="K155" s="42">
        <v>44037</v>
      </c>
      <c r="L155" s="22">
        <v>8792.8571428571431</v>
      </c>
      <c r="M155" s="43">
        <v>44037</v>
      </c>
      <c r="N155" s="23">
        <v>147.14285714285714</v>
      </c>
      <c r="O155" s="24">
        <v>10158</v>
      </c>
      <c r="P155" s="25">
        <v>59262.428571428572</v>
      </c>
      <c r="Q155" s="26">
        <f t="shared" si="2"/>
        <v>3.4597198253628254</v>
      </c>
      <c r="R155" s="26">
        <f t="shared" si="2"/>
        <v>1.7986429219057869</v>
      </c>
      <c r="S155" s="49">
        <v>44037</v>
      </c>
      <c r="T155" s="27">
        <v>-55.828299999999999</v>
      </c>
      <c r="V155" t="e">
        <v>#N/A</v>
      </c>
    </row>
    <row r="156" spans="1:22" x14ac:dyDescent="0.35">
      <c r="B156" s="28">
        <v>44038</v>
      </c>
      <c r="C156" s="19">
        <v>-31</v>
      </c>
      <c r="E156" s="41">
        <v>-31</v>
      </c>
      <c r="F156" s="4">
        <v>-30.8</v>
      </c>
      <c r="G156">
        <v>-25.071428571428573</v>
      </c>
      <c r="I156" s="44">
        <v>-32.300000000000004</v>
      </c>
      <c r="J156" s="21">
        <v>-25.928571428571427</v>
      </c>
      <c r="K156" s="42">
        <v>44038</v>
      </c>
      <c r="L156" s="22">
        <v>8243.1428571428569</v>
      </c>
      <c r="M156" s="43">
        <v>44038</v>
      </c>
      <c r="N156" s="23">
        <v>151</v>
      </c>
      <c r="O156" s="24">
        <v>10047.285714285714</v>
      </c>
      <c r="P156" s="25">
        <v>59359.428571428572</v>
      </c>
      <c r="Q156" s="26">
        <f t="shared" si="2"/>
        <v>3.4220115747980882</v>
      </c>
      <c r="R156" s="26">
        <f t="shared" si="2"/>
        <v>1.8015869180873569</v>
      </c>
      <c r="S156" s="49">
        <v>44038</v>
      </c>
      <c r="T156" s="27" t="e">
        <v>#N/A</v>
      </c>
      <c r="V156" t="e">
        <v>#N/A</v>
      </c>
    </row>
    <row r="157" spans="1:22" x14ac:dyDescent="0.35">
      <c r="B157" s="28">
        <v>44039</v>
      </c>
      <c r="C157" s="19">
        <v>-23.1</v>
      </c>
      <c r="E157" s="41">
        <v>-23.1</v>
      </c>
      <c r="F157" s="4">
        <v>-22.9</v>
      </c>
      <c r="G157">
        <v>-25.071428571428573</v>
      </c>
      <c r="I157" s="44">
        <v>-23.400000000000002</v>
      </c>
      <c r="J157" s="21">
        <v>-25.828571428571429</v>
      </c>
      <c r="K157" s="42">
        <v>44039</v>
      </c>
      <c r="L157" s="22">
        <v>8089</v>
      </c>
      <c r="M157" s="43">
        <v>44039</v>
      </c>
      <c r="N157" s="23">
        <v>155.28571428571428</v>
      </c>
      <c r="O157" s="24">
        <v>9868</v>
      </c>
      <c r="P157" s="25">
        <v>59428.285714285717</v>
      </c>
      <c r="Q157" s="26">
        <f t="shared" si="2"/>
        <v>3.3609485367868048</v>
      </c>
      <c r="R157" s="26">
        <f t="shared" si="2"/>
        <v>1.8036767651558649</v>
      </c>
      <c r="S157" s="49">
        <v>44039</v>
      </c>
      <c r="T157" s="27" t="e">
        <v>#N/A</v>
      </c>
      <c r="V157" t="e">
        <v>#N/A</v>
      </c>
    </row>
    <row r="158" spans="1:22" x14ac:dyDescent="0.35">
      <c r="B158" s="28">
        <v>44040</v>
      </c>
      <c r="C158" s="19">
        <v>-23.799999999999997</v>
      </c>
      <c r="E158" s="41">
        <v>-23.799999999999997</v>
      </c>
      <c r="F158" s="4">
        <v>-23.5</v>
      </c>
      <c r="G158">
        <v>-24.942857142857147</v>
      </c>
      <c r="I158" s="44">
        <v>-22.5</v>
      </c>
      <c r="J158" s="21">
        <v>-25.457142857142859</v>
      </c>
      <c r="K158" s="42">
        <v>44040</v>
      </c>
      <c r="L158" s="22">
        <v>8179.2857142857147</v>
      </c>
      <c r="M158" s="43">
        <v>44040</v>
      </c>
      <c r="N158" s="23">
        <v>164.85714285714286</v>
      </c>
      <c r="O158" s="24">
        <v>9682.5714285714294</v>
      </c>
      <c r="P158" s="25">
        <v>59099.428571428572</v>
      </c>
      <c r="Q158" s="26">
        <f t="shared" si="2"/>
        <v>3.2977932990667678</v>
      </c>
      <c r="R158" s="26">
        <f t="shared" si="2"/>
        <v>1.7936957943017049</v>
      </c>
      <c r="S158" s="49">
        <v>44040</v>
      </c>
      <c r="T158" s="27" t="e">
        <v>#N/A</v>
      </c>
      <c r="V158" t="e">
        <v>#N/A</v>
      </c>
    </row>
    <row r="159" spans="1:22" x14ac:dyDescent="0.35">
      <c r="B159" s="28">
        <v>44041</v>
      </c>
      <c r="C159" s="19">
        <v>-23.1</v>
      </c>
      <c r="E159" s="41">
        <v>-23.1</v>
      </c>
      <c r="F159" s="4">
        <v>-22.9</v>
      </c>
      <c r="G159">
        <v>-24.885714285714283</v>
      </c>
      <c r="I159" s="44">
        <v>-25</v>
      </c>
      <c r="J159" s="21">
        <v>-25.714285714285715</v>
      </c>
      <c r="K159" s="42">
        <v>44041</v>
      </c>
      <c r="L159" s="22">
        <v>7904.2857142857147</v>
      </c>
      <c r="M159" s="43">
        <v>44041</v>
      </c>
      <c r="N159" s="23">
        <v>181</v>
      </c>
      <c r="O159" s="24">
        <v>9745.1428571428569</v>
      </c>
      <c r="P159" s="25">
        <v>58767.285714285717</v>
      </c>
      <c r="Q159" s="26">
        <f t="shared" si="2"/>
        <v>3.3191045426117416</v>
      </c>
      <c r="R159" s="26">
        <f t="shared" si="2"/>
        <v>1.7836151004546497</v>
      </c>
      <c r="S159" s="49">
        <v>44041</v>
      </c>
      <c r="T159" s="27" t="e">
        <v>#N/A</v>
      </c>
      <c r="V159" t="e">
        <v>#N/A</v>
      </c>
    </row>
    <row r="160" spans="1:22" x14ac:dyDescent="0.35">
      <c r="B160" s="28">
        <v>44042</v>
      </c>
      <c r="C160" s="19">
        <v>-22.900000000000002</v>
      </c>
      <c r="E160" s="41">
        <v>-22.900000000000002</v>
      </c>
      <c r="F160" s="4">
        <v>-22.7</v>
      </c>
      <c r="G160">
        <v>-24.785714285714285</v>
      </c>
      <c r="I160" s="44">
        <v>-23</v>
      </c>
      <c r="J160" s="21">
        <v>-25.771428571428572</v>
      </c>
      <c r="K160" s="42">
        <v>44042</v>
      </c>
      <c r="L160" s="22">
        <v>8004.2857142857147</v>
      </c>
      <c r="M160" s="43">
        <v>44042</v>
      </c>
      <c r="N160" s="23">
        <v>175.42857142857142</v>
      </c>
      <c r="O160" s="24">
        <v>9645.1428571428569</v>
      </c>
      <c r="P160" s="25">
        <v>58297.428571428572</v>
      </c>
      <c r="Q160" s="26">
        <f t="shared" si="2"/>
        <v>3.2850454775855273</v>
      </c>
      <c r="R160" s="26">
        <f t="shared" si="2"/>
        <v>1.7693547124705784</v>
      </c>
      <c r="S160" s="49">
        <v>44042</v>
      </c>
      <c r="T160" s="27" t="e">
        <v>#N/A</v>
      </c>
      <c r="V160" t="e">
        <v>#N/A</v>
      </c>
    </row>
    <row r="161" spans="1:22" x14ac:dyDescent="0.35">
      <c r="B161" s="28">
        <v>44043</v>
      </c>
      <c r="C161" s="19">
        <v>-22.5</v>
      </c>
      <c r="E161" s="41">
        <v>-22.5</v>
      </c>
      <c r="F161" s="4">
        <v>-22.3</v>
      </c>
      <c r="G161">
        <v>-24.671428571428574</v>
      </c>
      <c r="I161" s="44">
        <v>-25.2</v>
      </c>
      <c r="J161" s="21">
        <v>-25.74285714285714</v>
      </c>
      <c r="K161" s="42">
        <v>44043</v>
      </c>
      <c r="L161" s="22">
        <v>8489.7142857142862</v>
      </c>
      <c r="M161" s="43">
        <v>44043</v>
      </c>
      <c r="N161" s="23">
        <v>193.14285714285714</v>
      </c>
      <c r="O161" s="24">
        <v>9522.5714285714294</v>
      </c>
      <c r="P161" s="25">
        <v>57710.571428571428</v>
      </c>
      <c r="Q161" s="26">
        <f t="shared" si="2"/>
        <v>3.2432987950248253</v>
      </c>
      <c r="R161" s="26">
        <f t="shared" si="2"/>
        <v>1.7515433187829637</v>
      </c>
      <c r="S161" s="49">
        <v>44043</v>
      </c>
      <c r="T161" s="27" t="e">
        <v>#N/A</v>
      </c>
      <c r="V161" t="e">
        <v>#N/A</v>
      </c>
    </row>
    <row r="162" spans="1:22" x14ac:dyDescent="0.35">
      <c r="B162" s="28">
        <v>44044</v>
      </c>
      <c r="C162" s="19">
        <v>-26.3</v>
      </c>
      <c r="E162" s="41">
        <v>-26.3</v>
      </c>
      <c r="F162" s="4">
        <v>-26.1</v>
      </c>
      <c r="G162">
        <v>-24.457142857142856</v>
      </c>
      <c r="I162" s="44">
        <v>-28.799999999999997</v>
      </c>
      <c r="J162" s="21">
        <v>-25.74285714285714</v>
      </c>
      <c r="K162" s="42">
        <v>44044</v>
      </c>
      <c r="L162" s="22">
        <v>8087.8571428571431</v>
      </c>
      <c r="M162" s="43">
        <v>44044</v>
      </c>
      <c r="N162" s="23">
        <v>204.28571428571428</v>
      </c>
      <c r="O162" s="24">
        <v>9313.2857142857138</v>
      </c>
      <c r="P162" s="25">
        <v>57020.857142857145</v>
      </c>
      <c r="Q162" s="26">
        <f t="shared" si="2"/>
        <v>3.1720180375056768</v>
      </c>
      <c r="R162" s="26">
        <f t="shared" si="2"/>
        <v>1.7306101618394869</v>
      </c>
      <c r="S162" s="49">
        <v>44044</v>
      </c>
      <c r="T162" s="27">
        <v>-56.497100000000003</v>
      </c>
      <c r="V162" t="e">
        <v>#N/A</v>
      </c>
    </row>
    <row r="163" spans="1:22" x14ac:dyDescent="0.35">
      <c r="B163" s="28">
        <v>44045</v>
      </c>
      <c r="C163" s="19">
        <v>-28.499999999999996</v>
      </c>
      <c r="E163" s="41">
        <v>-28.499999999999996</v>
      </c>
      <c r="F163" s="4">
        <v>-28.3</v>
      </c>
      <c r="G163">
        <v>-24.1</v>
      </c>
      <c r="I163" s="44">
        <v>-32.300000000000004</v>
      </c>
      <c r="J163" s="21">
        <v>-25.742857142857144</v>
      </c>
      <c r="K163" s="42">
        <v>44045</v>
      </c>
      <c r="L163" s="22">
        <v>8431.5714285714294</v>
      </c>
      <c r="M163" s="43">
        <v>44045</v>
      </c>
      <c r="N163" s="23">
        <v>197.85714285714286</v>
      </c>
      <c r="O163" s="24">
        <v>9174</v>
      </c>
      <c r="P163" s="25">
        <v>56360.142857142855</v>
      </c>
      <c r="Q163" s="26">
        <f t="shared" si="2"/>
        <v>3.1245786255048791</v>
      </c>
      <c r="R163" s="26">
        <f t="shared" si="2"/>
        <v>1.7105571687028709</v>
      </c>
      <c r="S163" s="49">
        <v>44045</v>
      </c>
      <c r="T163" s="27" t="e">
        <v>#N/A</v>
      </c>
      <c r="V163" t="e">
        <v>#N/A</v>
      </c>
    </row>
    <row r="164" spans="1:22" x14ac:dyDescent="0.35">
      <c r="B164" s="28">
        <v>44046</v>
      </c>
      <c r="C164" s="19">
        <v>-21.8</v>
      </c>
      <c r="E164" s="41">
        <v>-21.8</v>
      </c>
      <c r="F164" s="4">
        <v>-21.2</v>
      </c>
      <c r="G164">
        <v>-23.857142857142858</v>
      </c>
      <c r="I164" s="44">
        <v>-22.400000000000002</v>
      </c>
      <c r="J164" s="21">
        <v>-25.6</v>
      </c>
      <c r="K164" s="42">
        <v>44046</v>
      </c>
      <c r="L164" s="22">
        <v>8749.4285714285706</v>
      </c>
      <c r="M164" s="43">
        <v>44046</v>
      </c>
      <c r="N164" s="23">
        <v>200.71428571428572</v>
      </c>
      <c r="O164" s="24">
        <v>9042.7142857142862</v>
      </c>
      <c r="P164" s="25">
        <v>55579.142857142855</v>
      </c>
      <c r="Q164" s="26">
        <f t="shared" si="2"/>
        <v>3.0798639387061781</v>
      </c>
      <c r="R164" s="26">
        <f t="shared" si="2"/>
        <v>1.6868534468698162</v>
      </c>
      <c r="S164" s="49">
        <v>44046</v>
      </c>
      <c r="T164" s="27" t="e">
        <v>#N/A</v>
      </c>
      <c r="V164" t="e">
        <v>#N/A</v>
      </c>
    </row>
    <row r="165" spans="1:22" x14ac:dyDescent="0.35">
      <c r="B165" s="28">
        <v>44047</v>
      </c>
      <c r="C165" s="19">
        <v>-23.1</v>
      </c>
      <c r="E165" s="41">
        <v>-23.1</v>
      </c>
      <c r="F165" s="4">
        <v>-22.4</v>
      </c>
      <c r="G165">
        <v>-23.7</v>
      </c>
      <c r="I165" s="44">
        <v>-22</v>
      </c>
      <c r="J165" s="21">
        <v>-25.528571428571432</v>
      </c>
      <c r="K165" s="42">
        <v>44047</v>
      </c>
      <c r="L165" s="22">
        <v>8608</v>
      </c>
      <c r="M165" s="43">
        <v>44047</v>
      </c>
      <c r="N165" s="23">
        <v>204.71428571428572</v>
      </c>
      <c r="O165" s="24">
        <v>8879.8571428571431</v>
      </c>
      <c r="P165" s="25">
        <v>55045.142857142855</v>
      </c>
      <c r="Q165" s="26">
        <f t="shared" si="2"/>
        <v>3.0243963185206293</v>
      </c>
      <c r="R165" s="26">
        <f t="shared" si="2"/>
        <v>1.6706462926331309</v>
      </c>
      <c r="S165" s="49">
        <v>44047</v>
      </c>
      <c r="T165" s="27" t="e">
        <v>#N/A</v>
      </c>
      <c r="V165" t="e">
        <v>#N/A</v>
      </c>
    </row>
    <row r="166" spans="1:22" x14ac:dyDescent="0.35">
      <c r="B166" s="28">
        <v>44048</v>
      </c>
      <c r="C166" s="19">
        <v>-22.5</v>
      </c>
      <c r="E166" s="41">
        <v>-22.5</v>
      </c>
      <c r="F166" s="4">
        <v>-21.6</v>
      </c>
      <c r="G166">
        <v>-23.514285714285712</v>
      </c>
      <c r="I166" s="44">
        <v>-21.099999999999998</v>
      </c>
      <c r="J166" s="21">
        <v>-24.971428571428572</v>
      </c>
      <c r="K166" s="42">
        <v>44048</v>
      </c>
      <c r="L166" s="22">
        <v>8653.7142857142862</v>
      </c>
      <c r="M166" s="43">
        <v>44048</v>
      </c>
      <c r="N166" s="23">
        <v>188.28571428571428</v>
      </c>
      <c r="O166" s="24">
        <v>8737.8571428571431</v>
      </c>
      <c r="P166" s="25">
        <v>54476.142857142855</v>
      </c>
      <c r="Q166" s="26">
        <f t="shared" si="2"/>
        <v>2.9760324461834053</v>
      </c>
      <c r="R166" s="26">
        <f t="shared" si="2"/>
        <v>1.6533768717329924</v>
      </c>
      <c r="S166" s="49">
        <v>44048</v>
      </c>
      <c r="T166" s="27" t="e">
        <v>#N/A</v>
      </c>
      <c r="V166" t="e">
        <v>#N/A</v>
      </c>
    </row>
    <row r="167" spans="1:22" x14ac:dyDescent="0.35">
      <c r="B167" s="28">
        <v>44049</v>
      </c>
      <c r="C167" s="19">
        <v>-22.7</v>
      </c>
      <c r="E167" s="41">
        <v>-22.7</v>
      </c>
      <c r="F167" s="4">
        <v>-21.9</v>
      </c>
      <c r="G167">
        <v>-23.400000000000002</v>
      </c>
      <c r="I167" s="44">
        <v>-20.3</v>
      </c>
      <c r="J167" s="21">
        <v>-24.585714285714289</v>
      </c>
      <c r="K167" s="42">
        <v>44049</v>
      </c>
      <c r="L167" s="22">
        <v>8281.1428571428569</v>
      </c>
      <c r="M167" s="43">
        <v>44049</v>
      </c>
      <c r="N167" s="23">
        <v>201.85714285714286</v>
      </c>
      <c r="O167" s="24">
        <v>8556.2857142857138</v>
      </c>
      <c r="P167" s="25">
        <v>53998.428571428572</v>
      </c>
      <c r="Q167" s="26">
        <f t="shared" si="2"/>
        <v>2.9141909152572363</v>
      </c>
      <c r="R167" s="26">
        <f t="shared" si="2"/>
        <v>1.6388780157224319</v>
      </c>
      <c r="S167" s="49">
        <v>44049</v>
      </c>
      <c r="T167" s="27" t="e">
        <v>#N/A</v>
      </c>
      <c r="V167" t="e">
        <v>#N/A</v>
      </c>
    </row>
    <row r="168" spans="1:22" x14ac:dyDescent="0.35">
      <c r="B168" s="28">
        <v>44050</v>
      </c>
      <c r="C168" s="19">
        <v>-22.400000000000002</v>
      </c>
      <c r="E168" s="41">
        <v>-22.400000000000002</v>
      </c>
      <c r="F168" s="4">
        <v>-21.6</v>
      </c>
      <c r="G168">
        <v>-23.3</v>
      </c>
      <c r="I168" s="44">
        <v>-21.2</v>
      </c>
      <c r="J168" s="21">
        <v>-24.014285714285712</v>
      </c>
      <c r="K168" s="42">
        <v>44050</v>
      </c>
      <c r="L168" s="22">
        <v>7882.2857142857147</v>
      </c>
      <c r="M168" s="43">
        <v>44050</v>
      </c>
      <c r="N168" s="23">
        <v>201</v>
      </c>
      <c r="O168" s="24">
        <v>8399.5714285714294</v>
      </c>
      <c r="P168" s="25">
        <v>53370</v>
      </c>
      <c r="Q168" s="26">
        <f t="shared" si="2"/>
        <v>2.8608154947804416</v>
      </c>
      <c r="R168" s="26">
        <f t="shared" si="2"/>
        <v>1.6198049093855729</v>
      </c>
      <c r="S168" s="49">
        <v>44050</v>
      </c>
      <c r="T168" s="27" t="e">
        <v>#N/A</v>
      </c>
      <c r="V168" t="e">
        <v>#N/A</v>
      </c>
    </row>
    <row r="169" spans="1:22" x14ac:dyDescent="0.35">
      <c r="B169" s="28">
        <v>44051</v>
      </c>
      <c r="C169" s="19">
        <v>-26.3</v>
      </c>
      <c r="E169" s="41">
        <v>-26.3</v>
      </c>
      <c r="F169" s="4">
        <v>-25.5</v>
      </c>
      <c r="G169">
        <v>-23.214285714285715</v>
      </c>
      <c r="I169" s="44">
        <v>-26.200000000000003</v>
      </c>
      <c r="J169" s="21">
        <v>-23.642857142857142</v>
      </c>
      <c r="K169" s="42">
        <v>44051</v>
      </c>
      <c r="L169" s="22">
        <v>8054.4285714285716</v>
      </c>
      <c r="M169" s="43">
        <v>44051</v>
      </c>
      <c r="N169" s="23">
        <v>201.14285714285714</v>
      </c>
      <c r="O169" s="24">
        <v>8232</v>
      </c>
      <c r="P169" s="25">
        <v>52729.571428571428</v>
      </c>
      <c r="Q169" s="26">
        <f t="shared" si="2"/>
        <v>2.8037422329579424</v>
      </c>
      <c r="R169" s="26">
        <f t="shared" si="2"/>
        <v>1.60036759733553</v>
      </c>
      <c r="S169" s="49">
        <v>44051</v>
      </c>
      <c r="T169" s="27">
        <v>-53.610199999999999</v>
      </c>
      <c r="V169" t="e">
        <v>#N/A</v>
      </c>
    </row>
    <row r="170" spans="1:22" x14ac:dyDescent="0.35">
      <c r="B170" s="28">
        <v>44052</v>
      </c>
      <c r="C170" s="19">
        <v>-28.599999999999998</v>
      </c>
      <c r="E170" s="41">
        <v>-28.599999999999998</v>
      </c>
      <c r="F170" s="4">
        <v>-27.9</v>
      </c>
      <c r="G170">
        <v>-23.157142857142855</v>
      </c>
      <c r="I170" s="44">
        <v>-31.3</v>
      </c>
      <c r="J170" s="21">
        <v>-23.5</v>
      </c>
      <c r="K170" s="42">
        <v>44052</v>
      </c>
      <c r="L170" s="22">
        <v>7947.5714285714284</v>
      </c>
      <c r="M170" s="43">
        <v>44052</v>
      </c>
      <c r="N170" s="23">
        <v>209.14285714285714</v>
      </c>
      <c r="O170" s="24">
        <v>8015.5714285714284</v>
      </c>
      <c r="P170" s="25">
        <v>51999.714285714283</v>
      </c>
      <c r="Q170" s="26">
        <f t="shared" si="2"/>
        <v>2.730028685079779</v>
      </c>
      <c r="R170" s="26">
        <f t="shared" si="2"/>
        <v>1.5782160855658067</v>
      </c>
      <c r="S170" s="49">
        <v>44052</v>
      </c>
      <c r="T170" s="27" t="e">
        <v>#N/A</v>
      </c>
      <c r="V170" t="e">
        <v>#N/A</v>
      </c>
    </row>
    <row r="171" spans="1:22" x14ac:dyDescent="0.35">
      <c r="B171" s="28">
        <v>44053</v>
      </c>
      <c r="C171" s="19">
        <v>-22.7</v>
      </c>
      <c r="E171" s="41">
        <v>-22.7</v>
      </c>
      <c r="F171" s="4">
        <v>-21.1</v>
      </c>
      <c r="G171">
        <v>-23.142857142857142</v>
      </c>
      <c r="I171" s="44">
        <v>-22.2</v>
      </c>
      <c r="J171" s="21">
        <v>-23.471428571428568</v>
      </c>
      <c r="K171" s="42">
        <v>44053</v>
      </c>
      <c r="L171" s="22">
        <v>7663</v>
      </c>
      <c r="M171" s="43">
        <v>44053</v>
      </c>
      <c r="N171" s="23">
        <v>195.28571428571428</v>
      </c>
      <c r="O171" s="24">
        <v>7807.2857142857147</v>
      </c>
      <c r="P171" s="25">
        <v>51319.285714285717</v>
      </c>
      <c r="Q171" s="26">
        <f t="shared" si="2"/>
        <v>2.6590885182108934</v>
      </c>
      <c r="R171" s="26">
        <f t="shared" si="2"/>
        <v>1.5575647544718174</v>
      </c>
      <c r="S171" s="49">
        <v>44053</v>
      </c>
      <c r="T171" s="27" t="e">
        <v>#N/A</v>
      </c>
      <c r="V171" t="e">
        <v>#N/A</v>
      </c>
    </row>
    <row r="172" spans="1:22" x14ac:dyDescent="0.35">
      <c r="B172" s="28">
        <v>44054</v>
      </c>
      <c r="C172" s="19">
        <v>-24.4</v>
      </c>
      <c r="E172" s="41">
        <v>-24.4</v>
      </c>
      <c r="F172" s="4">
        <v>-22.6</v>
      </c>
      <c r="G172">
        <v>-23.171428571428571</v>
      </c>
      <c r="I172" s="44">
        <v>-21.4</v>
      </c>
      <c r="J172" s="21">
        <v>-23.385714285714283</v>
      </c>
      <c r="K172" s="42">
        <v>44054</v>
      </c>
      <c r="L172" s="22">
        <v>7399</v>
      </c>
      <c r="M172" s="43">
        <v>44054</v>
      </c>
      <c r="N172" s="23">
        <v>194.28571428571428</v>
      </c>
      <c r="O172" s="24">
        <v>7603.4285714285716</v>
      </c>
      <c r="P172" s="25">
        <v>50630.714285714283</v>
      </c>
      <c r="Q172" s="26">
        <f t="shared" si="2"/>
        <v>2.5896566813645969</v>
      </c>
      <c r="R172" s="26">
        <f t="shared" si="2"/>
        <v>1.5366662837867389</v>
      </c>
      <c r="S172" s="49">
        <v>44054</v>
      </c>
      <c r="T172" s="27" t="e">
        <v>#N/A</v>
      </c>
      <c r="V172" t="e">
        <v>#N/A</v>
      </c>
    </row>
    <row r="173" spans="1:22" x14ac:dyDescent="0.35">
      <c r="B173" s="28">
        <v>44055</v>
      </c>
      <c r="C173" s="19">
        <v>-23.9</v>
      </c>
      <c r="E173" s="41">
        <v>-23.9</v>
      </c>
      <c r="F173" s="4">
        <v>-21.8</v>
      </c>
      <c r="G173">
        <v>-23.2</v>
      </c>
      <c r="I173" s="44">
        <v>-23</v>
      </c>
      <c r="J173" s="21">
        <v>-23.657142857142855</v>
      </c>
      <c r="K173" s="42">
        <v>44055</v>
      </c>
      <c r="L173" s="22">
        <v>7051.1428571428569</v>
      </c>
      <c r="M173" s="43">
        <v>44055</v>
      </c>
      <c r="N173" s="23">
        <v>213.28571428571428</v>
      </c>
      <c r="O173" s="24">
        <v>7400.1428571428569</v>
      </c>
      <c r="P173" s="25">
        <v>49859.571428571428</v>
      </c>
      <c r="Q173" s="26">
        <f t="shared" si="2"/>
        <v>2.5204194677470215</v>
      </c>
      <c r="R173" s="26">
        <f t="shared" si="2"/>
        <v>1.513261730932371</v>
      </c>
      <c r="S173" s="49">
        <v>44055</v>
      </c>
      <c r="T173" s="27" t="e">
        <v>#N/A</v>
      </c>
      <c r="V173" t="e">
        <v>#N/A</v>
      </c>
    </row>
    <row r="174" spans="1:22" x14ac:dyDescent="0.35">
      <c r="B174" s="28">
        <v>44056</v>
      </c>
      <c r="C174" s="19">
        <v>-24.6</v>
      </c>
      <c r="E174" s="41">
        <v>-24.6</v>
      </c>
      <c r="F174" s="4">
        <v>-22.2</v>
      </c>
      <c r="G174">
        <v>-23.24285714285714</v>
      </c>
      <c r="I174" s="44">
        <v>-23.1</v>
      </c>
      <c r="J174" s="21">
        <v>-24.057142857142857</v>
      </c>
      <c r="K174" s="42">
        <v>44056</v>
      </c>
      <c r="L174" s="22">
        <v>6957.5714285714284</v>
      </c>
      <c r="M174" s="43">
        <v>44056</v>
      </c>
      <c r="N174" s="23">
        <v>211.28571428571428</v>
      </c>
      <c r="O174" s="24">
        <v>7195.4285714285716</v>
      </c>
      <c r="P174" s="25">
        <v>49016.857142857145</v>
      </c>
      <c r="Q174" s="26">
        <f t="shared" si="2"/>
        <v>2.4506956960576436</v>
      </c>
      <c r="R174" s="26">
        <f t="shared" si="2"/>
        <v>1.4876849511457988</v>
      </c>
      <c r="S174" s="49">
        <v>44056</v>
      </c>
      <c r="T174" s="27" t="e">
        <v>#N/A</v>
      </c>
      <c r="V174" t="e">
        <v>#N/A</v>
      </c>
    </row>
    <row r="175" spans="1:22" x14ac:dyDescent="0.35">
      <c r="A175" t="s">
        <v>177</v>
      </c>
      <c r="B175" s="28">
        <v>44057</v>
      </c>
      <c r="C175" s="19">
        <v>-24.5</v>
      </c>
      <c r="E175" s="41">
        <v>-24.5</v>
      </c>
      <c r="F175" s="4">
        <v>-21.5</v>
      </c>
      <c r="G175">
        <v>-23.228571428571428</v>
      </c>
      <c r="I175" s="20">
        <v>-24.099999999999998</v>
      </c>
      <c r="J175" s="21">
        <v>-24.471428571428568</v>
      </c>
      <c r="K175" s="42">
        <v>44057</v>
      </c>
      <c r="L175" s="22">
        <v>7057.7142857142853</v>
      </c>
      <c r="M175" s="43">
        <v>44057</v>
      </c>
      <c r="N175" s="23">
        <v>216.42857142857142</v>
      </c>
      <c r="O175" s="24">
        <v>6996.7142857142853</v>
      </c>
      <c r="P175" s="25">
        <v>48239.571428571428</v>
      </c>
      <c r="Q175" s="26">
        <f t="shared" si="2"/>
        <v>2.3830154682698379</v>
      </c>
      <c r="R175" s="26">
        <f t="shared" si="2"/>
        <v>1.4640939596525391</v>
      </c>
      <c r="S175" s="49">
        <v>44057</v>
      </c>
      <c r="T175" s="27" t="e">
        <v>#N/A</v>
      </c>
      <c r="V175" t="e">
        <v>#N/A</v>
      </c>
    </row>
    <row r="176" spans="1:22" x14ac:dyDescent="0.35">
      <c r="A176" t="s">
        <v>177</v>
      </c>
      <c r="B176" s="28">
        <v>44058</v>
      </c>
      <c r="E176" s="41"/>
      <c r="F176" s="4">
        <v>-25.2</v>
      </c>
      <c r="G176">
        <v>-23.185714285714283</v>
      </c>
      <c r="I176" s="20">
        <v>-28.599999999999998</v>
      </c>
      <c r="J176" s="21">
        <v>-24.814285714285713</v>
      </c>
      <c r="K176" s="42">
        <v>44058</v>
      </c>
      <c r="L176" s="22">
        <v>7248.2857142857147</v>
      </c>
      <c r="M176" s="43">
        <v>44058</v>
      </c>
      <c r="N176" s="23">
        <v>213.42857142857142</v>
      </c>
      <c r="O176" s="24">
        <v>6829.5714285714284</v>
      </c>
      <c r="P176" s="25">
        <v>47504</v>
      </c>
      <c r="Q176" s="26">
        <f t="shared" si="2"/>
        <v>2.3260881738688801</v>
      </c>
      <c r="R176" s="26">
        <f t="shared" si="2"/>
        <v>1.4417690165908235</v>
      </c>
      <c r="S176" s="49">
        <v>44058</v>
      </c>
      <c r="T176" s="27">
        <v>-50.730699999999999</v>
      </c>
      <c r="V176" t="e">
        <v>#N/A</v>
      </c>
    </row>
    <row r="177" spans="1:22" x14ac:dyDescent="0.35">
      <c r="A177" t="s">
        <v>177</v>
      </c>
      <c r="B177" s="28">
        <v>44059</v>
      </c>
      <c r="F177">
        <v>-28</v>
      </c>
      <c r="G177">
        <v>-23.2</v>
      </c>
      <c r="I177" s="20">
        <v>-33.700000000000003</v>
      </c>
      <c r="J177" s="21">
        <v>-25.157142857142851</v>
      </c>
      <c r="K177" s="42">
        <v>44059</v>
      </c>
      <c r="L177" s="22">
        <v>7581.7142857142853</v>
      </c>
      <c r="M177" s="43">
        <v>44059</v>
      </c>
      <c r="N177" s="23">
        <v>216.28571428571428</v>
      </c>
      <c r="O177" s="24">
        <v>6671.8571428571431</v>
      </c>
      <c r="P177" s="25">
        <v>46812.285714285717</v>
      </c>
      <c r="Q177" s="26">
        <f t="shared" si="2"/>
        <v>2.2723721627418225</v>
      </c>
      <c r="R177" s="26">
        <f t="shared" si="2"/>
        <v>1.4207751586951494</v>
      </c>
      <c r="S177" s="49">
        <v>44059</v>
      </c>
      <c r="T177" s="27" t="e">
        <v>#N/A</v>
      </c>
      <c r="V177" t="e">
        <v>#N/A</v>
      </c>
    </row>
    <row r="178" spans="1:22" x14ac:dyDescent="0.35">
      <c r="B178" s="28">
        <v>44060</v>
      </c>
      <c r="F178">
        <v>-21.9</v>
      </c>
      <c r="G178">
        <v>-23.314285714285717</v>
      </c>
      <c r="I178" s="20">
        <v>-24.8</v>
      </c>
      <c r="J178" s="21">
        <v>-25.528571428571428</v>
      </c>
      <c r="K178" s="42">
        <v>44060</v>
      </c>
      <c r="L178" s="22">
        <v>7410.8571428571431</v>
      </c>
      <c r="M178" s="43">
        <v>44060</v>
      </c>
      <c r="N178" s="23">
        <v>213.57142857142858</v>
      </c>
      <c r="O178" s="24">
        <v>6528.1428571428569</v>
      </c>
      <c r="P178" s="25">
        <v>46074.428571428572</v>
      </c>
      <c r="Q178" s="26">
        <f t="shared" si="2"/>
        <v>2.2234244207184348</v>
      </c>
      <c r="R178" s="26">
        <f t="shared" si="2"/>
        <v>1.3983808431166369</v>
      </c>
      <c r="S178" s="49">
        <v>44060</v>
      </c>
      <c r="T178" s="27" t="e">
        <v>#N/A</v>
      </c>
      <c r="V178" t="e">
        <v>#N/A</v>
      </c>
    </row>
    <row r="179" spans="1:22" x14ac:dyDescent="0.35">
      <c r="B179" s="28">
        <v>44061</v>
      </c>
      <c r="F179">
        <v>-22.9</v>
      </c>
      <c r="G179">
        <v>-23.357142857142858</v>
      </c>
      <c r="I179" s="20">
        <v>-23.9</v>
      </c>
      <c r="J179" s="21">
        <v>-25.88571428571429</v>
      </c>
      <c r="K179" s="42">
        <v>44061</v>
      </c>
      <c r="L179" s="22">
        <v>7474.5714285714284</v>
      </c>
      <c r="M179" s="43">
        <v>44061</v>
      </c>
      <c r="N179" s="23">
        <v>212.42857142857142</v>
      </c>
      <c r="O179" s="24">
        <v>6377.5714285714284</v>
      </c>
      <c r="P179" s="25">
        <v>45392.714285714283</v>
      </c>
      <c r="Q179" s="26">
        <f t="shared" si="2"/>
        <v>2.1721411999503926</v>
      </c>
      <c r="R179" s="26">
        <f t="shared" si="2"/>
        <v>1.3776904899819491</v>
      </c>
      <c r="S179" s="49">
        <v>44061</v>
      </c>
      <c r="T179" s="27" t="e">
        <v>#N/A</v>
      </c>
      <c r="V179" t="e">
        <v>#N/A</v>
      </c>
    </row>
    <row r="180" spans="1:22" x14ac:dyDescent="0.35">
      <c r="B180" s="28">
        <v>44062</v>
      </c>
      <c r="F180">
        <v>-22.2</v>
      </c>
      <c r="G180">
        <v>-23.414285714285715</v>
      </c>
      <c r="I180" s="20">
        <v>-23.400000000000002</v>
      </c>
      <c r="J180" s="21">
        <v>-25.942857142857147</v>
      </c>
      <c r="K180" s="42">
        <v>44062</v>
      </c>
      <c r="L180" s="22">
        <v>7256.8571428571431</v>
      </c>
      <c r="M180" s="43">
        <v>44062</v>
      </c>
      <c r="N180" s="23">
        <v>199.71428571428572</v>
      </c>
      <c r="O180" s="24">
        <v>6199.8571428571431</v>
      </c>
      <c r="P180" s="25">
        <v>44728.285714285717</v>
      </c>
      <c r="Q180" s="26">
        <f t="shared" si="2"/>
        <v>2.1116133758180924</v>
      </c>
      <c r="R180" s="26">
        <f t="shared" si="2"/>
        <v>1.3575247665055385</v>
      </c>
      <c r="S180" s="49">
        <v>44062</v>
      </c>
      <c r="T180" s="27" t="e">
        <v>#N/A</v>
      </c>
      <c r="V180" t="e">
        <v>#N/A</v>
      </c>
    </row>
    <row r="181" spans="1:22" x14ac:dyDescent="0.35">
      <c r="B181" s="28">
        <v>44063</v>
      </c>
      <c r="F181">
        <v>-22.4</v>
      </c>
      <c r="G181">
        <v>-23.442857142857143</v>
      </c>
      <c r="I181" s="20">
        <v>-23.400000000000002</v>
      </c>
      <c r="J181" s="21">
        <v>-25.985714285714288</v>
      </c>
      <c r="K181" s="42">
        <v>44063</v>
      </c>
      <c r="L181" s="22">
        <v>7013.5714285714284</v>
      </c>
      <c r="M181" s="43">
        <v>44063</v>
      </c>
      <c r="N181" s="23">
        <v>195.57142857142858</v>
      </c>
      <c r="O181" s="24">
        <v>6047.5714285714284</v>
      </c>
      <c r="P181" s="25">
        <v>43979.571428571428</v>
      </c>
      <c r="Q181" s="26">
        <f t="shared" si="2"/>
        <v>2.0597462853638859</v>
      </c>
      <c r="R181" s="26">
        <f t="shared" si="2"/>
        <v>1.3348009314722404</v>
      </c>
      <c r="S181" s="49">
        <v>44063</v>
      </c>
      <c r="T181" s="27" t="e">
        <v>#N/A</v>
      </c>
      <c r="V181" t="e">
        <v>#N/A</v>
      </c>
    </row>
    <row r="182" spans="1:22" x14ac:dyDescent="0.35">
      <c r="B182" s="28">
        <v>44064</v>
      </c>
      <c r="F182">
        <v>-21.8</v>
      </c>
      <c r="G182">
        <v>-23.485714285714288</v>
      </c>
      <c r="I182" s="20">
        <v>-25.5</v>
      </c>
      <c r="J182" s="21">
        <v>-26.185714285714287</v>
      </c>
      <c r="K182" s="42">
        <v>44064</v>
      </c>
      <c r="L182" s="22">
        <v>6533.5714285714284</v>
      </c>
      <c r="M182" s="43">
        <v>44064</v>
      </c>
      <c r="N182" s="23">
        <v>184</v>
      </c>
      <c r="O182" s="24">
        <v>5875.1428571428569</v>
      </c>
      <c r="P182" s="25">
        <v>43292</v>
      </c>
      <c r="Q182" s="26">
        <f t="shared" si="2"/>
        <v>2.0010187260972572</v>
      </c>
      <c r="R182" s="26">
        <f t="shared" si="2"/>
        <v>1.3139328112632607</v>
      </c>
      <c r="S182" s="49">
        <v>44064</v>
      </c>
      <c r="T182" s="27" t="e">
        <v>#N/A</v>
      </c>
      <c r="V182" t="e">
        <v>#N/A</v>
      </c>
    </row>
    <row r="183" spans="1:22" x14ac:dyDescent="0.35">
      <c r="B183" s="28">
        <v>44065</v>
      </c>
      <c r="F183">
        <v>-25</v>
      </c>
      <c r="G183">
        <v>-23.457142857142859</v>
      </c>
      <c r="I183" s="20">
        <v>-28.299999999999997</v>
      </c>
      <c r="J183" s="21">
        <v>-26.142857142857142</v>
      </c>
      <c r="K183" s="42">
        <v>44065</v>
      </c>
      <c r="L183" s="22">
        <v>6259</v>
      </c>
      <c r="M183" s="43">
        <v>44065</v>
      </c>
      <c r="N183" s="23">
        <v>181.57142857142858</v>
      </c>
      <c r="O183" s="24">
        <v>5720.7142857142853</v>
      </c>
      <c r="P183" s="25">
        <v>42591.285714285717</v>
      </c>
      <c r="Q183" s="26">
        <f t="shared" si="2"/>
        <v>1.9484217985353462</v>
      </c>
      <c r="R183" s="26">
        <f t="shared" si="2"/>
        <v>1.2926657990826986</v>
      </c>
      <c r="S183" s="49">
        <v>44065</v>
      </c>
      <c r="T183" s="27">
        <v>-47.603099999999998</v>
      </c>
      <c r="V183" t="e">
        <v>#N/A</v>
      </c>
    </row>
    <row r="184" spans="1:22" x14ac:dyDescent="0.35">
      <c r="B184" s="28">
        <v>44066</v>
      </c>
      <c r="F184">
        <v>-27.8</v>
      </c>
      <c r="G184">
        <v>-23.428571428571427</v>
      </c>
      <c r="I184" s="20">
        <v>-32.4</v>
      </c>
      <c r="J184" s="21">
        <v>-25.957142857142859</v>
      </c>
      <c r="K184" s="42">
        <v>44066</v>
      </c>
      <c r="L184" s="22">
        <v>5525.7142857142853</v>
      </c>
      <c r="M184" s="43">
        <v>44066</v>
      </c>
      <c r="N184" s="23">
        <v>180.28571428571428</v>
      </c>
      <c r="O184" s="24">
        <v>5552</v>
      </c>
      <c r="P184" s="25">
        <v>41864</v>
      </c>
      <c r="Q184" s="26">
        <f t="shared" si="2"/>
        <v>1.8909592902554053</v>
      </c>
      <c r="R184" s="26">
        <f t="shared" si="2"/>
        <v>1.2705923313943719</v>
      </c>
      <c r="S184" s="49">
        <v>44066</v>
      </c>
      <c r="T184" s="27" t="e">
        <v>#N/A</v>
      </c>
      <c r="V184" t="e">
        <v>#N/A</v>
      </c>
    </row>
    <row r="185" spans="1:22" x14ac:dyDescent="0.35">
      <c r="B185" s="28">
        <v>44067</v>
      </c>
      <c r="F185">
        <v>-21.9</v>
      </c>
      <c r="G185">
        <v>-23.428571428571427</v>
      </c>
      <c r="I185" s="20">
        <v>-28.000000000000004</v>
      </c>
      <c r="J185" s="21">
        <v>-26.414285714285715</v>
      </c>
      <c r="K185" s="42">
        <v>44067</v>
      </c>
      <c r="L185" s="22">
        <v>5509</v>
      </c>
      <c r="M185" s="43">
        <v>44067</v>
      </c>
      <c r="N185" s="23">
        <v>180.71428571428572</v>
      </c>
      <c r="O185" s="24">
        <v>5365.8571428571431</v>
      </c>
      <c r="P185" s="25">
        <v>41175.428571428572</v>
      </c>
      <c r="Q185" s="26">
        <f t="shared" si="2"/>
        <v>1.827560773499467</v>
      </c>
      <c r="R185" s="26">
        <f t="shared" si="2"/>
        <v>1.2496938607092933</v>
      </c>
      <c r="S185" s="49">
        <v>44067</v>
      </c>
      <c r="T185" s="27" t="e">
        <v>#N/A</v>
      </c>
      <c r="V185" t="e">
        <v>#N/A</v>
      </c>
    </row>
    <row r="186" spans="1:22" x14ac:dyDescent="0.35">
      <c r="B186" s="28">
        <v>44068</v>
      </c>
      <c r="F186">
        <v>-23.9</v>
      </c>
      <c r="G186">
        <v>-23.571428571428573</v>
      </c>
      <c r="I186" s="20">
        <v>-25.8</v>
      </c>
      <c r="J186" s="21">
        <v>-26.685714285714287</v>
      </c>
      <c r="K186" s="42">
        <v>44068</v>
      </c>
      <c r="L186" s="22">
        <v>5212.4285714285716</v>
      </c>
      <c r="M186" s="43">
        <v>44068</v>
      </c>
      <c r="N186" s="23">
        <v>173.42857142857142</v>
      </c>
      <c r="O186" s="24">
        <v>5199</v>
      </c>
      <c r="P186" s="25">
        <v>40460.285714285717</v>
      </c>
      <c r="Q186" s="26">
        <f t="shared" si="2"/>
        <v>1.7707307907128695</v>
      </c>
      <c r="R186" s="26">
        <f t="shared" si="2"/>
        <v>1.2279889345164505</v>
      </c>
      <c r="S186" s="49">
        <v>44068</v>
      </c>
      <c r="T186" s="27" t="e">
        <v>#N/A</v>
      </c>
      <c r="V186" t="e">
        <v>#N/A</v>
      </c>
    </row>
    <row r="187" spans="1:22" x14ac:dyDescent="0.35">
      <c r="B187" s="28">
        <v>44069</v>
      </c>
      <c r="F187">
        <v>-26.2</v>
      </c>
      <c r="G187">
        <v>-24.142857142857142</v>
      </c>
      <c r="I187" s="20">
        <v>-25.5</v>
      </c>
      <c r="J187" s="21">
        <v>-26.985714285714288</v>
      </c>
      <c r="K187" s="42">
        <v>44069</v>
      </c>
      <c r="L187" s="22">
        <v>5316.1428571428569</v>
      </c>
      <c r="M187" s="43">
        <v>44069</v>
      </c>
      <c r="N187" s="23">
        <v>167</v>
      </c>
      <c r="O187" s="24">
        <v>5035.2857142857147</v>
      </c>
      <c r="P187" s="25">
        <v>39761.142857142855</v>
      </c>
      <c r="Q187" s="26">
        <f t="shared" si="2"/>
        <v>1.7149712356842393</v>
      </c>
      <c r="R187" s="26">
        <f t="shared" si="2"/>
        <v>1.206769615941186</v>
      </c>
      <c r="S187" s="49">
        <v>44069</v>
      </c>
      <c r="T187" s="27" t="e">
        <v>#N/A</v>
      </c>
      <c r="V187" t="e">
        <v>#N/A</v>
      </c>
    </row>
    <row r="188" spans="1:22" x14ac:dyDescent="0.35">
      <c r="B188" s="28">
        <v>44070</v>
      </c>
      <c r="F188">
        <v>-28.2</v>
      </c>
      <c r="G188">
        <v>-24.971428571428568</v>
      </c>
      <c r="I188" s="20">
        <v>-24.5</v>
      </c>
      <c r="J188" s="21">
        <v>-27.142857142857142</v>
      </c>
      <c r="K188" s="42">
        <v>44070</v>
      </c>
      <c r="L188" s="22">
        <v>5106.7142857142853</v>
      </c>
      <c r="M188" s="43">
        <v>44070</v>
      </c>
      <c r="N188" s="23">
        <v>170.85714285714286</v>
      </c>
      <c r="O188" s="24">
        <v>4871.8571428571431</v>
      </c>
      <c r="P188" s="25">
        <v>39110.857142857145</v>
      </c>
      <c r="Q188" s="26">
        <f t="shared" si="2"/>
        <v>1.6593089922699693</v>
      </c>
      <c r="R188" s="26">
        <f t="shared" si="2"/>
        <v>1.1870331349124565</v>
      </c>
      <c r="S188" s="49">
        <v>44070</v>
      </c>
      <c r="T188" s="27" t="e">
        <v>#N/A</v>
      </c>
      <c r="V188" t="e">
        <v>#N/A</v>
      </c>
    </row>
    <row r="189" spans="1:22" x14ac:dyDescent="0.35">
      <c r="B189" s="28">
        <v>44071</v>
      </c>
      <c r="F189">
        <v>-22.5</v>
      </c>
      <c r="G189">
        <v>-25.071428571428573</v>
      </c>
      <c r="I189" s="20">
        <v>-26.1</v>
      </c>
      <c r="J189" s="21">
        <v>-27.228571428571428</v>
      </c>
      <c r="K189" s="42">
        <v>44071</v>
      </c>
      <c r="L189" s="22">
        <v>5012.4285714285716</v>
      </c>
      <c r="M189" s="43">
        <v>44071</v>
      </c>
      <c r="N189" s="23">
        <v>161.71428571428572</v>
      </c>
      <c r="O189" s="24">
        <v>4728.8571428571431</v>
      </c>
      <c r="P189" s="25">
        <v>38582.857142857145</v>
      </c>
      <c r="Q189" s="26">
        <f t="shared" si="2"/>
        <v>1.6106045292824833</v>
      </c>
      <c r="R189" s="26">
        <f t="shared" si="2"/>
        <v>1.1710080835323631</v>
      </c>
      <c r="S189" s="49">
        <v>44071</v>
      </c>
      <c r="T189" s="27" t="e">
        <v>#N/A</v>
      </c>
      <c r="V189" t="e">
        <v>#N/A</v>
      </c>
    </row>
    <row r="190" spans="1:22" x14ac:dyDescent="0.35">
      <c r="B190" s="28">
        <v>44072</v>
      </c>
      <c r="F190">
        <v>-24.4</v>
      </c>
      <c r="G190">
        <v>-24.985714285714288</v>
      </c>
      <c r="K190" s="42">
        <v>44072</v>
      </c>
      <c r="L190" s="22">
        <v>4954</v>
      </c>
      <c r="M190" s="43">
        <v>44072</v>
      </c>
      <c r="N190" s="23">
        <v>154.71428571428572</v>
      </c>
      <c r="O190" s="24">
        <v>4584</v>
      </c>
      <c r="P190" s="25">
        <v>38082.714285714283</v>
      </c>
      <c r="Q190" s="26">
        <f t="shared" si="2"/>
        <v>1.561267540801653</v>
      </c>
      <c r="R190" s="26">
        <f t="shared" si="2"/>
        <v>1.1558285097007324</v>
      </c>
      <c r="S190" s="49">
        <v>44072</v>
      </c>
      <c r="T190" s="27">
        <v>-47.164999999999999</v>
      </c>
      <c r="V190" t="e">
        <v>#N/A</v>
      </c>
    </row>
    <row r="191" spans="1:22" x14ac:dyDescent="0.35">
      <c r="B191" s="28">
        <v>44073</v>
      </c>
      <c r="F191">
        <v>-26.7</v>
      </c>
      <c r="G191">
        <v>-24.828571428571426</v>
      </c>
      <c r="K191" s="42">
        <v>44073</v>
      </c>
      <c r="L191" s="22">
        <v>4914.7142857142853</v>
      </c>
      <c r="M191" s="43">
        <v>44073</v>
      </c>
      <c r="N191" s="23">
        <v>149.57142857142858</v>
      </c>
      <c r="O191" s="24">
        <v>4467.4285714285716</v>
      </c>
      <c r="P191" s="25">
        <v>37616.571428571428</v>
      </c>
      <c r="Q191" s="26">
        <f t="shared" si="2"/>
        <v>1.5215644021425236</v>
      </c>
      <c r="R191" s="26">
        <f t="shared" si="2"/>
        <v>1.1416808520564563</v>
      </c>
      <c r="S191" s="49">
        <v>44073</v>
      </c>
      <c r="T191" s="27" t="e">
        <v>#N/A</v>
      </c>
      <c r="V191" t="e">
        <v>#N/A</v>
      </c>
    </row>
    <row r="192" spans="1:22" x14ac:dyDescent="0.35">
      <c r="B192" s="28">
        <v>44074</v>
      </c>
      <c r="F192">
        <v>-21.9</v>
      </c>
      <c r="G192">
        <v>-24.828571428571426</v>
      </c>
      <c r="K192" s="42">
        <v>44074</v>
      </c>
      <c r="L192" s="22">
        <v>4670.8571428571431</v>
      </c>
      <c r="M192" s="43">
        <v>44074</v>
      </c>
      <c r="N192" s="23">
        <v>147.57142857142858</v>
      </c>
      <c r="O192" s="24">
        <v>4358.4285714285716</v>
      </c>
      <c r="P192" s="25">
        <v>37137.571428571428</v>
      </c>
      <c r="Q192" s="26">
        <f t="shared" si="2"/>
        <v>1.4844400212639501</v>
      </c>
      <c r="R192" s="26">
        <f t="shared" si="2"/>
        <v>1.1271429740051973</v>
      </c>
      <c r="S192" s="49">
        <v>44074</v>
      </c>
      <c r="T192" s="27" t="e">
        <v>#N/A</v>
      </c>
      <c r="V192" t="e">
        <v>#N/A</v>
      </c>
    </row>
    <row r="193" spans="1:22" x14ac:dyDescent="0.35">
      <c r="B193" s="28">
        <v>44075</v>
      </c>
      <c r="F193">
        <v>-23.4</v>
      </c>
      <c r="G193">
        <v>-24.75714285714286</v>
      </c>
      <c r="K193" s="42">
        <v>44075</v>
      </c>
      <c r="L193" s="22">
        <v>4546.7142857142853</v>
      </c>
      <c r="M193" s="43">
        <v>44075</v>
      </c>
      <c r="N193" s="23">
        <v>141.71428571428572</v>
      </c>
      <c r="O193" s="24">
        <v>4264.5714285714284</v>
      </c>
      <c r="P193" s="25">
        <v>36636.428571428572</v>
      </c>
      <c r="Q193" s="26">
        <f t="shared" si="2"/>
        <v>1.4524731559464892</v>
      </c>
      <c r="R193" s="26">
        <f t="shared" si="2"/>
        <v>1.111933049697468</v>
      </c>
      <c r="S193" s="49">
        <v>44075</v>
      </c>
      <c r="T193" s="27" t="e">
        <v>#N/A</v>
      </c>
      <c r="V193" t="e">
        <v>#N/A</v>
      </c>
    </row>
    <row r="194" spans="1:22" x14ac:dyDescent="0.35">
      <c r="B194" s="28">
        <v>44076</v>
      </c>
      <c r="F194">
        <v>-22.8</v>
      </c>
      <c r="G194">
        <v>-24.271428571428572</v>
      </c>
      <c r="K194" s="42">
        <v>44076</v>
      </c>
      <c r="L194" s="22">
        <v>4286.8571428571431</v>
      </c>
      <c r="M194" s="43">
        <v>44076</v>
      </c>
      <c r="N194" s="23">
        <v>139</v>
      </c>
      <c r="O194" s="24">
        <v>4205.4285714285716</v>
      </c>
      <c r="P194" s="25">
        <v>36231.571428571428</v>
      </c>
      <c r="Q194" s="26">
        <f t="shared" si="2"/>
        <v>1.4323296517738426</v>
      </c>
      <c r="R194" s="26">
        <f t="shared" si="2"/>
        <v>1.0996454426598099</v>
      </c>
      <c r="S194" s="49">
        <v>44076</v>
      </c>
      <c r="T194" s="27" t="e">
        <v>#N/A</v>
      </c>
      <c r="V194" t="e">
        <v>#N/A</v>
      </c>
    </row>
    <row r="195" spans="1:22" x14ac:dyDescent="0.35">
      <c r="B195" s="28">
        <v>44077</v>
      </c>
      <c r="F195">
        <v>-22.4</v>
      </c>
      <c r="G195">
        <v>-23.442857142857147</v>
      </c>
      <c r="K195" s="42">
        <v>44077</v>
      </c>
      <c r="L195" s="22">
        <v>4239.1428571428569</v>
      </c>
      <c r="M195" s="43">
        <v>44077</v>
      </c>
      <c r="N195" s="23">
        <v>134.71428571428572</v>
      </c>
      <c r="O195" s="24">
        <v>4129.2857142857147</v>
      </c>
      <c r="P195" s="25">
        <v>35834.142857142855</v>
      </c>
      <c r="Q195" s="26">
        <f t="shared" si="2"/>
        <v>1.4063961065467399</v>
      </c>
      <c r="R195" s="26">
        <f t="shared" si="2"/>
        <v>1.0875832963017418</v>
      </c>
      <c r="S195" s="49">
        <v>44077</v>
      </c>
      <c r="T195" s="27" t="e">
        <v>#N/A</v>
      </c>
      <c r="V195" t="e">
        <v>#N/A</v>
      </c>
    </row>
    <row r="196" spans="1:22" x14ac:dyDescent="0.35">
      <c r="B196" s="28">
        <v>44078</v>
      </c>
      <c r="F196">
        <v>-22</v>
      </c>
      <c r="G196">
        <v>-23.37142857142857</v>
      </c>
      <c r="K196" s="42">
        <v>44078</v>
      </c>
      <c r="L196" s="22">
        <v>4328.1428571428569</v>
      </c>
      <c r="M196" s="43">
        <v>44078</v>
      </c>
      <c r="N196" s="23">
        <v>128.71428571428572</v>
      </c>
      <c r="O196" s="24">
        <v>4086.4285714285716</v>
      </c>
      <c r="P196" s="25">
        <v>35382.714285714283</v>
      </c>
      <c r="Q196" s="26">
        <f t="shared" si="2"/>
        <v>1.3917993643926481</v>
      </c>
      <c r="R196" s="26">
        <f t="shared" si="2"/>
        <v>1.0738822242343458</v>
      </c>
      <c r="S196" s="49">
        <v>44078</v>
      </c>
      <c r="T196" s="27" t="e">
        <v>#N/A</v>
      </c>
      <c r="V196" t="e">
        <v>#N/A</v>
      </c>
    </row>
    <row r="197" spans="1:22" x14ac:dyDescent="0.35">
      <c r="B197" s="28">
        <v>44079</v>
      </c>
      <c r="F197">
        <v>-24.4</v>
      </c>
      <c r="G197">
        <v>-23.37142857142857</v>
      </c>
      <c r="K197" s="42">
        <v>44079</v>
      </c>
      <c r="L197" s="22">
        <v>4201.7142857142853</v>
      </c>
      <c r="M197" s="43">
        <v>44079</v>
      </c>
      <c r="N197" s="23">
        <v>132.42857142857142</v>
      </c>
      <c r="O197" s="24">
        <v>4021.1428571428573</v>
      </c>
      <c r="P197" s="25">
        <v>34969.857142857145</v>
      </c>
      <c r="Q197" s="26">
        <f t="shared" si="2"/>
        <v>1.3695636605112482</v>
      </c>
      <c r="R197" s="26">
        <f t="shared" si="2"/>
        <v>1.0613518133878985</v>
      </c>
      <c r="S197" s="49">
        <v>44079</v>
      </c>
      <c r="T197" s="27">
        <v>-45.816299999999998</v>
      </c>
      <c r="V197" t="e">
        <v>#N/A</v>
      </c>
    </row>
    <row r="198" spans="1:22" x14ac:dyDescent="0.35">
      <c r="B198" s="28">
        <v>44080</v>
      </c>
      <c r="F198">
        <v>-26</v>
      </c>
      <c r="G198">
        <v>-23.271428571428572</v>
      </c>
      <c r="K198" s="42">
        <v>44080</v>
      </c>
      <c r="L198" s="22">
        <v>4113</v>
      </c>
      <c r="M198" s="43">
        <v>44080</v>
      </c>
      <c r="N198" s="23">
        <v>133.14285714285714</v>
      </c>
      <c r="O198" s="24">
        <v>3926</v>
      </c>
      <c r="P198" s="25">
        <v>34497.857142857145</v>
      </c>
      <c r="Q198" s="26">
        <f t="shared" si="2"/>
        <v>1.3371588929291645</v>
      </c>
      <c r="R198" s="26">
        <f t="shared" si="2"/>
        <v>1.0470263886693303</v>
      </c>
      <c r="S198" s="49">
        <v>44080</v>
      </c>
      <c r="T198" s="27" t="e">
        <v>#N/A</v>
      </c>
      <c r="V198" t="e">
        <v>#N/A</v>
      </c>
    </row>
    <row r="199" spans="1:22" x14ac:dyDescent="0.35">
      <c r="B199" s="28">
        <v>44081</v>
      </c>
      <c r="F199">
        <v>-21.753305963699219</v>
      </c>
      <c r="G199">
        <v>-23.250472280528463</v>
      </c>
      <c r="K199" s="42">
        <v>44081</v>
      </c>
      <c r="L199" s="22">
        <v>3698.8571428571427</v>
      </c>
      <c r="M199" s="43">
        <v>44081</v>
      </c>
      <c r="N199" s="23">
        <v>132</v>
      </c>
      <c r="O199" s="24">
        <v>3862.7142857142858</v>
      </c>
      <c r="P199" s="25">
        <v>34025.428571428572</v>
      </c>
      <c r="Q199" s="26">
        <f t="shared" si="2"/>
        <v>1.3156043703482889</v>
      </c>
      <c r="R199" s="26">
        <f t="shared" si="2"/>
        <v>1.0326879566038625</v>
      </c>
      <c r="S199" s="49">
        <v>44081</v>
      </c>
      <c r="T199" s="27" t="e">
        <v>#N/A</v>
      </c>
      <c r="V199" t="e">
        <v>#N/A</v>
      </c>
    </row>
    <row r="200" spans="1:22" x14ac:dyDescent="0.35">
      <c r="B200" s="28">
        <v>44082</v>
      </c>
      <c r="F200">
        <v>-23.7</v>
      </c>
      <c r="G200">
        <v>-23.293329423385597</v>
      </c>
      <c r="K200" s="42">
        <v>44082</v>
      </c>
      <c r="L200" s="22">
        <v>3556.1428571428573</v>
      </c>
      <c r="M200" s="43">
        <v>44082</v>
      </c>
      <c r="N200" s="23">
        <v>121.57142857142857</v>
      </c>
      <c r="O200" s="24">
        <v>3784.8571428571427</v>
      </c>
      <c r="P200" s="25">
        <v>33598.428571428572</v>
      </c>
      <c r="Q200" s="26">
        <f t="shared" si="2"/>
        <v>1.2890869554350222</v>
      </c>
      <c r="R200" s="26">
        <f t="shared" si="2"/>
        <v>1.019728303309734</v>
      </c>
      <c r="S200" s="49">
        <v>44082</v>
      </c>
      <c r="T200" s="27" t="e">
        <v>#N/A</v>
      </c>
      <c r="V200" t="e">
        <v>#N/A</v>
      </c>
    </row>
    <row r="201" spans="1:22" x14ac:dyDescent="0.35">
      <c r="B201" s="28">
        <v>44083</v>
      </c>
      <c r="F201">
        <v>-23.5</v>
      </c>
      <c r="G201">
        <v>-23.393329423385602</v>
      </c>
      <c r="K201" s="42">
        <v>44083</v>
      </c>
      <c r="L201" s="22">
        <v>3615</v>
      </c>
      <c r="M201" s="43">
        <v>44083</v>
      </c>
      <c r="N201" s="23">
        <v>114.42857142857143</v>
      </c>
      <c r="O201" s="24">
        <v>3713.4285714285716</v>
      </c>
      <c r="P201" s="25">
        <v>33167</v>
      </c>
      <c r="Q201" s="26">
        <f t="shared" si="2"/>
        <v>1.2647590518448695</v>
      </c>
      <c r="R201" s="26">
        <f t="shared" si="2"/>
        <v>1.0066342407643114</v>
      </c>
      <c r="S201" s="49">
        <v>44083</v>
      </c>
      <c r="T201" s="27" t="e">
        <v>#N/A</v>
      </c>
      <c r="V201" t="e">
        <v>#N/A</v>
      </c>
    </row>
    <row r="202" spans="1:22" x14ac:dyDescent="0.35">
      <c r="B202" s="28">
        <v>44084</v>
      </c>
      <c r="F202">
        <v>-22.6</v>
      </c>
      <c r="G202">
        <v>-23.42190085195703</v>
      </c>
      <c r="K202" s="42">
        <v>44084</v>
      </c>
      <c r="L202" s="22">
        <v>3509.5714285714284</v>
      </c>
      <c r="M202" s="43">
        <v>44084</v>
      </c>
      <c r="N202" s="23">
        <v>87.285714285714292</v>
      </c>
      <c r="O202" s="24">
        <v>3652.8571428571427</v>
      </c>
      <c r="P202" s="25">
        <v>32851.142857142855</v>
      </c>
      <c r="Q202" s="26">
        <f t="shared" si="2"/>
        <v>1.2441289896004197</v>
      </c>
      <c r="R202" s="26">
        <f t="shared" si="2"/>
        <v>0.99704782609943399</v>
      </c>
      <c r="S202" s="49">
        <v>44084</v>
      </c>
      <c r="T202" s="27" t="e">
        <v>#N/A</v>
      </c>
      <c r="V202" t="e">
        <v>#N/A</v>
      </c>
    </row>
    <row r="203" spans="1:22" x14ac:dyDescent="0.35">
      <c r="B203" s="28">
        <v>44085</v>
      </c>
      <c r="F203">
        <v>-20.8</v>
      </c>
      <c r="G203">
        <v>-23.250472280528463</v>
      </c>
      <c r="K203" s="42">
        <v>44085</v>
      </c>
      <c r="L203" s="22">
        <v>3500.8571428571427</v>
      </c>
      <c r="M203" s="43">
        <v>44085</v>
      </c>
      <c r="N203" s="23">
        <v>109</v>
      </c>
      <c r="O203" s="24">
        <v>3566.8571428571427</v>
      </c>
      <c r="P203" s="25">
        <v>32470.857142857141</v>
      </c>
      <c r="Q203" s="26">
        <f t="shared" ref="Q203:R266" si="3">O203/O$5</f>
        <v>1.2148381936778756</v>
      </c>
      <c r="R203" s="26">
        <f t="shared" si="3"/>
        <v>0.98550597361734293</v>
      </c>
      <c r="S203" s="49">
        <v>44085</v>
      </c>
      <c r="T203" s="27" t="e">
        <v>#N/A</v>
      </c>
      <c r="V203" t="e">
        <v>#N/A</v>
      </c>
    </row>
    <row r="204" spans="1:22" x14ac:dyDescent="0.35">
      <c r="B204" s="28">
        <v>44086</v>
      </c>
      <c r="F204">
        <v>-21.9</v>
      </c>
      <c r="G204">
        <v>-22.893329423385605</v>
      </c>
      <c r="K204" s="42">
        <v>44086</v>
      </c>
      <c r="L204" s="22">
        <v>3239.2857142857142</v>
      </c>
      <c r="M204" s="43">
        <v>44086</v>
      </c>
      <c r="N204" s="23">
        <v>103.42857142857143</v>
      </c>
      <c r="O204" s="24">
        <v>3510.2857142857142</v>
      </c>
      <c r="P204" s="25">
        <v>32061.142857142859</v>
      </c>
      <c r="Q204" s="26">
        <f t="shared" si="3"/>
        <v>1.1955704940344745</v>
      </c>
      <c r="R204" s="26">
        <f t="shared" si="3"/>
        <v>0.97307094998149135</v>
      </c>
      <c r="S204" s="49">
        <v>44086</v>
      </c>
      <c r="T204" s="27">
        <v>-50.482399999999998</v>
      </c>
      <c r="V204" t="e">
        <v>#N/A</v>
      </c>
    </row>
    <row r="205" spans="1:22" x14ac:dyDescent="0.35">
      <c r="B205" s="28">
        <v>44087</v>
      </c>
      <c r="F205">
        <v>-24.9</v>
      </c>
      <c r="G205">
        <v>-22.736186566242743</v>
      </c>
      <c r="K205" s="42">
        <v>44087</v>
      </c>
      <c r="L205" s="22">
        <v>3514.7142857142858</v>
      </c>
      <c r="M205" s="43">
        <v>44087</v>
      </c>
      <c r="N205" s="23">
        <v>102.71428571428571</v>
      </c>
      <c r="O205" s="24">
        <v>3480</v>
      </c>
      <c r="P205" s="25">
        <v>31693.142857142859</v>
      </c>
      <c r="Q205" s="26">
        <f t="shared" si="3"/>
        <v>1.1852554629122498</v>
      </c>
      <c r="R205" s="26">
        <f t="shared" si="3"/>
        <v>0.96190197477718387</v>
      </c>
      <c r="S205" s="49">
        <v>44087</v>
      </c>
      <c r="T205" s="27" t="e">
        <v>#N/A</v>
      </c>
      <c r="V205" t="e">
        <v>#N/A</v>
      </c>
    </row>
    <row r="206" spans="1:22" x14ac:dyDescent="0.35">
      <c r="A206" t="s">
        <v>178</v>
      </c>
      <c r="B206" s="28">
        <v>44088</v>
      </c>
      <c r="F206">
        <v>-20.6</v>
      </c>
      <c r="G206">
        <v>-22.571428571428573</v>
      </c>
      <c r="K206" s="42">
        <v>44088</v>
      </c>
      <c r="L206" s="22">
        <v>4048.2857142857142</v>
      </c>
      <c r="M206" s="43">
        <v>44088</v>
      </c>
      <c r="N206" s="23">
        <v>103.85714285714286</v>
      </c>
      <c r="O206" s="24">
        <v>3424.2857142857142</v>
      </c>
      <c r="P206" s="25">
        <v>31397.285714285714</v>
      </c>
      <c r="Q206" s="26">
        <f t="shared" si="3"/>
        <v>1.1662796981119303</v>
      </c>
      <c r="R206" s="26">
        <f t="shared" si="3"/>
        <v>0.95292256963427979</v>
      </c>
      <c r="S206" s="49">
        <v>44088</v>
      </c>
      <c r="T206" s="27" t="e">
        <v>#N/A</v>
      </c>
      <c r="V206" t="e">
        <v>#N/A</v>
      </c>
    </row>
    <row r="207" spans="1:22" x14ac:dyDescent="0.35">
      <c r="A207" t="s">
        <v>178</v>
      </c>
      <c r="B207" s="28">
        <v>44089</v>
      </c>
      <c r="F207">
        <v>-22.4</v>
      </c>
      <c r="G207">
        <v>-22.38571428571429</v>
      </c>
      <c r="K207" s="42">
        <v>44089</v>
      </c>
      <c r="L207" s="22">
        <v>4440.2857142857147</v>
      </c>
      <c r="M207" s="43">
        <v>44089</v>
      </c>
      <c r="N207" s="23">
        <v>115.14285714285714</v>
      </c>
      <c r="O207" s="24">
        <v>3373.5714285714284</v>
      </c>
      <c r="P207" s="25">
        <v>31126.142857142859</v>
      </c>
      <c r="Q207" s="26">
        <f t="shared" si="3"/>
        <v>1.1490068865629219</v>
      </c>
      <c r="R207" s="26">
        <f t="shared" si="3"/>
        <v>0.94469325482924271</v>
      </c>
      <c r="S207" s="49">
        <v>44089</v>
      </c>
      <c r="T207" s="27" t="e">
        <v>#N/A</v>
      </c>
      <c r="V207" t="e">
        <v>#N/A</v>
      </c>
    </row>
    <row r="208" spans="1:22" x14ac:dyDescent="0.35">
      <c r="A208" t="s">
        <v>178</v>
      </c>
      <c r="B208" s="28">
        <v>44090</v>
      </c>
      <c r="F208">
        <v>-21.5</v>
      </c>
      <c r="G208">
        <v>-22.1</v>
      </c>
      <c r="K208" s="42">
        <v>44090</v>
      </c>
      <c r="L208" s="22">
        <v>4412.1428571428569</v>
      </c>
      <c r="M208" s="43">
        <v>44090</v>
      </c>
      <c r="N208" s="23">
        <v>116.71428571428571</v>
      </c>
      <c r="O208" s="24">
        <v>3326.5714285714284</v>
      </c>
      <c r="P208" s="25">
        <v>30799.714285714286</v>
      </c>
      <c r="Q208" s="26">
        <f t="shared" si="3"/>
        <v>1.1329991260006012</v>
      </c>
      <c r="R208" s="26">
        <f t="shared" si="3"/>
        <v>0.93478599227417958</v>
      </c>
      <c r="S208" s="49">
        <v>44090</v>
      </c>
      <c r="T208" s="27" t="e">
        <v>#N/A</v>
      </c>
      <c r="V208" t="e">
        <v>#N/A</v>
      </c>
    </row>
    <row r="209" spans="2:22" x14ac:dyDescent="0.35">
      <c r="B209" s="28">
        <v>44091</v>
      </c>
      <c r="F209">
        <v>-21.5</v>
      </c>
      <c r="G209">
        <v>-21.942857142857143</v>
      </c>
      <c r="K209" s="42">
        <v>44091</v>
      </c>
      <c r="L209" s="22">
        <v>4647.8571428571431</v>
      </c>
      <c r="M209" s="43">
        <v>44091</v>
      </c>
      <c r="N209" s="23">
        <v>130.14285714285714</v>
      </c>
      <c r="O209" s="24">
        <v>3284.7142857142858</v>
      </c>
      <c r="P209" s="25">
        <v>30438.428571428572</v>
      </c>
      <c r="Q209" s="26">
        <f t="shared" si="3"/>
        <v>1.1187429744967716</v>
      </c>
      <c r="R209" s="26">
        <f t="shared" si="3"/>
        <v>0.92382079883796309</v>
      </c>
      <c r="S209" s="49">
        <v>44091</v>
      </c>
      <c r="T209" s="27" t="e">
        <v>#N/A</v>
      </c>
      <c r="V209" t="e">
        <v>#N/A</v>
      </c>
    </row>
    <row r="210" spans="2:22" x14ac:dyDescent="0.35">
      <c r="B210" s="28">
        <v>44092</v>
      </c>
      <c r="F210">
        <v>-20.399999999999999</v>
      </c>
      <c r="G210">
        <v>-21.88571428571429</v>
      </c>
      <c r="K210" s="42">
        <v>44092</v>
      </c>
      <c r="L210" s="22">
        <v>4336.7142857142853</v>
      </c>
      <c r="M210" s="43">
        <v>44092</v>
      </c>
      <c r="N210" s="23">
        <v>108.28571428571429</v>
      </c>
      <c r="O210" s="24">
        <v>3249.4285714285716</v>
      </c>
      <c r="P210" s="25">
        <v>30170.285714285714</v>
      </c>
      <c r="Q210" s="26">
        <f t="shared" si="3"/>
        <v>1.1067249901232361</v>
      </c>
      <c r="R210" s="26">
        <f t="shared" si="3"/>
        <v>0.91568253546122191</v>
      </c>
      <c r="S210" s="49">
        <v>44092</v>
      </c>
      <c r="T210" s="27" t="e">
        <v>#N/A</v>
      </c>
      <c r="V210" t="e">
        <v>#N/A</v>
      </c>
    </row>
    <row r="211" spans="2:22" x14ac:dyDescent="0.35">
      <c r="B211" s="28">
        <v>44093</v>
      </c>
      <c r="F211">
        <v>-21.1</v>
      </c>
      <c r="G211">
        <v>-21.771428571428572</v>
      </c>
      <c r="K211" s="42">
        <v>44093</v>
      </c>
      <c r="L211" s="22">
        <v>4427.5714285714284</v>
      </c>
      <c r="M211" s="43">
        <v>44093</v>
      </c>
      <c r="N211" s="23">
        <v>105.71428571428571</v>
      </c>
      <c r="O211" s="24">
        <v>3215.4285714285716</v>
      </c>
      <c r="P211" s="25">
        <v>29945.571428571428</v>
      </c>
      <c r="Q211" s="26">
        <f t="shared" si="3"/>
        <v>1.0951449080143234</v>
      </c>
      <c r="R211" s="26">
        <f t="shared" si="3"/>
        <v>0.90886234990362269</v>
      </c>
      <c r="S211" s="49">
        <v>44093</v>
      </c>
      <c r="T211" s="27">
        <v>-43.8917</v>
      </c>
      <c r="V211" t="e">
        <v>#N/A</v>
      </c>
    </row>
    <row r="212" spans="2:22" x14ac:dyDescent="0.35">
      <c r="B212" s="28">
        <v>44094</v>
      </c>
      <c r="F212">
        <v>-24.6</v>
      </c>
      <c r="G212">
        <v>-21.728571428571428</v>
      </c>
      <c r="K212" s="42">
        <v>44094</v>
      </c>
      <c r="L212" s="22">
        <v>4645.5714285714284</v>
      </c>
      <c r="M212" s="43">
        <v>44094</v>
      </c>
      <c r="N212" s="23">
        <v>100.14285714285714</v>
      </c>
      <c r="O212" s="24">
        <v>3187.8571428571427</v>
      </c>
      <c r="P212" s="25">
        <v>29774.571428571428</v>
      </c>
      <c r="Q212" s="26">
        <f t="shared" si="3"/>
        <v>1.0857543372285243</v>
      </c>
      <c r="R212" s="26">
        <f t="shared" si="3"/>
        <v>0.90367241849075153</v>
      </c>
      <c r="S212" s="49">
        <v>44094</v>
      </c>
      <c r="T212" s="27" t="e">
        <v>#N/A</v>
      </c>
      <c r="V212">
        <v>8000</v>
      </c>
    </row>
    <row r="213" spans="2:22" x14ac:dyDescent="0.35">
      <c r="B213" s="28">
        <v>44095</v>
      </c>
      <c r="F213">
        <v>-22.1</v>
      </c>
      <c r="G213">
        <v>-21.942857142857143</v>
      </c>
      <c r="K213" s="42">
        <v>44095</v>
      </c>
      <c r="L213" s="22">
        <v>4693.2142857142853</v>
      </c>
      <c r="M213" s="43">
        <v>44095</v>
      </c>
      <c r="N213" s="23">
        <v>100.57142857142857</v>
      </c>
      <c r="O213" s="24">
        <v>3173</v>
      </c>
      <c r="P213" s="25">
        <v>29607.142857142859</v>
      </c>
      <c r="Q213" s="26">
        <f t="shared" si="3"/>
        <v>1.0806941332817726</v>
      </c>
      <c r="R213" s="26">
        <f t="shared" si="3"/>
        <v>0.8985908816353757</v>
      </c>
      <c r="S213" s="49">
        <v>44095</v>
      </c>
      <c r="T213" s="27" t="e">
        <v>#N/A</v>
      </c>
      <c r="V213" t="e">
        <v>#N/A</v>
      </c>
    </row>
    <row r="214" spans="2:22" x14ac:dyDescent="0.35">
      <c r="B214" s="28">
        <v>44096</v>
      </c>
      <c r="F214">
        <v>-27.8</v>
      </c>
      <c r="G214">
        <v>-22.714285714285715</v>
      </c>
      <c r="K214" s="42">
        <v>44096</v>
      </c>
      <c r="L214" s="22">
        <v>4317.6428571428569</v>
      </c>
      <c r="M214" s="43">
        <v>44096</v>
      </c>
      <c r="N214" s="23">
        <v>94.428571428571431</v>
      </c>
      <c r="O214" s="24">
        <v>3165.2857142857142</v>
      </c>
      <c r="P214" s="25">
        <v>29494.428571428572</v>
      </c>
      <c r="Q214" s="26">
        <f t="shared" si="3"/>
        <v>1.0780667196940359</v>
      </c>
      <c r="R214" s="26">
        <f t="shared" si="3"/>
        <v>0.8951699494008265</v>
      </c>
      <c r="S214" s="49">
        <v>44096</v>
      </c>
      <c r="T214" s="27" t="e">
        <v>#N/A</v>
      </c>
      <c r="V214" t="e">
        <v>#N/A</v>
      </c>
    </row>
    <row r="215" spans="2:22" x14ac:dyDescent="0.35">
      <c r="B215" s="28">
        <v>44097</v>
      </c>
      <c r="F215">
        <v>-22.8</v>
      </c>
      <c r="G215">
        <v>-22.900000000000002</v>
      </c>
      <c r="K215" s="42">
        <v>44097</v>
      </c>
      <c r="L215" s="22">
        <v>4311.5</v>
      </c>
      <c r="M215" s="43">
        <v>44097</v>
      </c>
      <c r="N215" s="23">
        <v>93.142857142857139</v>
      </c>
      <c r="O215" s="24">
        <v>3159.2857142857142</v>
      </c>
      <c r="P215" s="25">
        <v>29445.714285714286</v>
      </c>
      <c r="Q215" s="26">
        <f t="shared" si="3"/>
        <v>1.0760231757924632</v>
      </c>
      <c r="R215" s="26">
        <f t="shared" si="3"/>
        <v>0.8936914476365917</v>
      </c>
      <c r="S215" s="49">
        <v>44097</v>
      </c>
      <c r="T215" s="27" t="e">
        <v>#N/A</v>
      </c>
      <c r="V215" t="e">
        <v>#N/A</v>
      </c>
    </row>
    <row r="216" spans="2:22" x14ac:dyDescent="0.35">
      <c r="B216" s="28">
        <v>44098</v>
      </c>
      <c r="F216">
        <v>-21.4</v>
      </c>
      <c r="G216">
        <v>-22.885714285714283</v>
      </c>
      <c r="K216" s="42">
        <v>44098</v>
      </c>
      <c r="L216" s="22">
        <v>4374.2142857142853</v>
      </c>
      <c r="M216" s="43">
        <v>44098</v>
      </c>
      <c r="N216" s="23">
        <v>96.857142857142861</v>
      </c>
      <c r="O216" s="24">
        <v>3166.2857142857142</v>
      </c>
      <c r="P216" s="25">
        <v>29467.285714285714</v>
      </c>
      <c r="Q216" s="26">
        <f t="shared" si="3"/>
        <v>1.0784073103442982</v>
      </c>
      <c r="R216" s="26">
        <f t="shared" si="3"/>
        <v>0.89434615076386281</v>
      </c>
      <c r="S216" s="49">
        <v>44098</v>
      </c>
      <c r="T216" s="27" t="e">
        <v>#N/A</v>
      </c>
      <c r="V216" t="e">
        <v>#N/A</v>
      </c>
    </row>
    <row r="217" spans="2:22" x14ac:dyDescent="0.35">
      <c r="B217" s="28">
        <v>44099</v>
      </c>
      <c r="F217">
        <v>-20.100000000000001</v>
      </c>
      <c r="G217">
        <v>-22.842857142857145</v>
      </c>
      <c r="K217" s="42">
        <v>44099</v>
      </c>
      <c r="L217" s="22">
        <v>4379.3571428571431</v>
      </c>
      <c r="M217" s="43">
        <v>44099</v>
      </c>
      <c r="N217" s="23">
        <v>85.714285714285708</v>
      </c>
      <c r="O217" s="24">
        <v>3178.4285714285716</v>
      </c>
      <c r="P217" s="25">
        <v>29502.714285714286</v>
      </c>
      <c r="Q217" s="26">
        <f t="shared" si="3"/>
        <v>1.0825430539546241</v>
      </c>
      <c r="R217" s="26">
        <f t="shared" si="3"/>
        <v>0.89542142477421538</v>
      </c>
      <c r="S217" s="49">
        <v>44099</v>
      </c>
      <c r="T217" s="27" t="e">
        <v>#N/A</v>
      </c>
      <c r="V217" t="e">
        <v>#N/A</v>
      </c>
    </row>
    <row r="218" spans="2:22" x14ac:dyDescent="0.35">
      <c r="B218" s="28">
        <v>44100</v>
      </c>
      <c r="F218">
        <v>-19.399999999999999</v>
      </c>
      <c r="G218">
        <v>-22.599999999999998</v>
      </c>
      <c r="K218" s="42">
        <v>44100</v>
      </c>
      <c r="L218" s="22">
        <v>4341.6428571428569</v>
      </c>
      <c r="M218" s="43">
        <v>44100</v>
      </c>
      <c r="N218" s="23">
        <v>95.428571428571431</v>
      </c>
      <c r="O218" s="24">
        <v>3197.8571428571427</v>
      </c>
      <c r="P218" s="25">
        <v>29572</v>
      </c>
      <c r="Q218" s="26">
        <f t="shared" si="3"/>
        <v>1.0891602437311456</v>
      </c>
      <c r="R218" s="26">
        <f t="shared" si="3"/>
        <v>0.89752427918962263</v>
      </c>
      <c r="S218" s="49">
        <v>44100</v>
      </c>
      <c r="T218" s="27">
        <v>-46.023099999999999</v>
      </c>
      <c r="V218" t="e">
        <v>#N/A</v>
      </c>
    </row>
    <row r="219" spans="2:22" x14ac:dyDescent="0.35">
      <c r="B219" s="28">
        <v>44101</v>
      </c>
      <c r="F219">
        <v>-22.2</v>
      </c>
      <c r="G219">
        <v>-22.257142857142856</v>
      </c>
      <c r="K219" s="42">
        <v>44101</v>
      </c>
      <c r="L219" s="22">
        <v>4391.7857142857147</v>
      </c>
      <c r="M219" s="43">
        <v>44101</v>
      </c>
      <c r="N219" s="23">
        <v>96</v>
      </c>
      <c r="O219" s="24">
        <v>3207.7142857142858</v>
      </c>
      <c r="P219" s="25">
        <v>29694.142857142859</v>
      </c>
      <c r="Q219" s="26">
        <f t="shared" si="3"/>
        <v>1.0925174944265867</v>
      </c>
      <c r="R219" s="26">
        <f t="shared" si="3"/>
        <v>0.90123137305595924</v>
      </c>
      <c r="S219" s="49">
        <v>44101</v>
      </c>
      <c r="T219" s="27" t="e">
        <v>#N/A</v>
      </c>
      <c r="V219" t="e">
        <v>#N/A</v>
      </c>
    </row>
    <row r="220" spans="2:22" x14ac:dyDescent="0.35">
      <c r="B220" s="28">
        <v>44102</v>
      </c>
      <c r="F220">
        <v>-20.8</v>
      </c>
      <c r="G220">
        <v>-22.071428571428573</v>
      </c>
      <c r="K220" s="42">
        <v>44102</v>
      </c>
      <c r="L220" s="22">
        <v>4134.7142857142853</v>
      </c>
      <c r="M220" s="43">
        <v>44102</v>
      </c>
      <c r="N220" s="23">
        <v>98</v>
      </c>
      <c r="O220" s="24">
        <v>3214</v>
      </c>
      <c r="P220" s="25">
        <v>29810.571428571428</v>
      </c>
      <c r="Q220" s="26">
        <f t="shared" si="3"/>
        <v>1.0946583499425202</v>
      </c>
      <c r="R220" s="26">
        <f t="shared" si="3"/>
        <v>0.9047650356303033</v>
      </c>
      <c r="S220" s="49">
        <v>44102</v>
      </c>
      <c r="T220" s="27" t="e">
        <v>#N/A</v>
      </c>
      <c r="V220" t="e">
        <v>#N/A</v>
      </c>
    </row>
    <row r="221" spans="2:22" x14ac:dyDescent="0.35">
      <c r="B221" s="28">
        <v>44103</v>
      </c>
      <c r="F221">
        <v>-22.4</v>
      </c>
      <c r="G221">
        <v>-21.300000000000004</v>
      </c>
      <c r="K221" s="42">
        <v>44103</v>
      </c>
      <c r="L221" s="22">
        <v>4496.2857142857147</v>
      </c>
      <c r="M221" s="43">
        <v>44103</v>
      </c>
      <c r="N221" s="23">
        <v>96</v>
      </c>
      <c r="O221" s="24">
        <v>3235.2857142857142</v>
      </c>
      <c r="P221" s="25">
        <v>29942.714285714286</v>
      </c>
      <c r="Q221" s="26">
        <f t="shared" si="3"/>
        <v>1.1019080652123858</v>
      </c>
      <c r="R221" s="26">
        <f t="shared" si="3"/>
        <v>0.90877563425762653</v>
      </c>
      <c r="S221" s="49">
        <v>44103</v>
      </c>
      <c r="T221" s="27" t="e">
        <v>#N/A</v>
      </c>
      <c r="V221" t="e">
        <v>#N/A</v>
      </c>
    </row>
    <row r="222" spans="2:22" x14ac:dyDescent="0.35">
      <c r="B222" s="28">
        <v>44104</v>
      </c>
      <c r="F222">
        <v>-21.3</v>
      </c>
      <c r="G222">
        <v>-21.085714285714285</v>
      </c>
      <c r="K222" s="42">
        <v>44104</v>
      </c>
      <c r="L222" s="22">
        <v>4353.7142857142853</v>
      </c>
      <c r="M222" s="43">
        <v>44104</v>
      </c>
      <c r="N222" s="23">
        <v>92.428571428571431</v>
      </c>
      <c r="O222" s="24">
        <v>3233.2857142857142</v>
      </c>
      <c r="P222" s="25">
        <v>30085.142857142859</v>
      </c>
      <c r="Q222" s="26">
        <f t="shared" si="3"/>
        <v>1.1012268839118615</v>
      </c>
      <c r="R222" s="26">
        <f t="shared" si="3"/>
        <v>0.91309840921053598</v>
      </c>
      <c r="S222" s="49">
        <v>44104</v>
      </c>
      <c r="T222" s="27" t="e">
        <v>#N/A</v>
      </c>
      <c r="V222" t="e">
        <v>#N/A</v>
      </c>
    </row>
    <row r="223" spans="2:22" x14ac:dyDescent="0.35">
      <c r="B223" s="28">
        <v>44105</v>
      </c>
      <c r="F223">
        <v>-20.8</v>
      </c>
      <c r="G223">
        <v>-21</v>
      </c>
      <c r="K223" s="42">
        <v>44105</v>
      </c>
      <c r="L223" s="22">
        <v>4241</v>
      </c>
      <c r="M223" s="43">
        <v>44105</v>
      </c>
      <c r="N223" s="23">
        <v>90.428571428571431</v>
      </c>
      <c r="O223" s="24">
        <v>3234.1428571428573</v>
      </c>
      <c r="P223" s="25">
        <v>30198.428571428572</v>
      </c>
      <c r="Q223" s="26">
        <f t="shared" si="3"/>
        <v>1.1015188187549434</v>
      </c>
      <c r="R223" s="26">
        <f t="shared" si="3"/>
        <v>0.91653668457428428</v>
      </c>
      <c r="S223" s="49">
        <v>44105</v>
      </c>
      <c r="T223" s="27" t="e">
        <v>#N/A</v>
      </c>
      <c r="V223" t="e">
        <v>#N/A</v>
      </c>
    </row>
    <row r="224" spans="2:22" x14ac:dyDescent="0.35">
      <c r="B224" s="28">
        <v>44106</v>
      </c>
      <c r="F224">
        <v>-19.399999999999999</v>
      </c>
      <c r="G224">
        <v>-20.9</v>
      </c>
      <c r="K224" s="42">
        <v>44106</v>
      </c>
      <c r="L224" s="22">
        <v>4616.8571428571431</v>
      </c>
      <c r="M224" s="43">
        <v>44106</v>
      </c>
      <c r="N224" s="23">
        <v>95.714285714285708</v>
      </c>
      <c r="O224" s="24">
        <v>3232.1428571428573</v>
      </c>
      <c r="P224" s="25">
        <v>30338</v>
      </c>
      <c r="Q224" s="26">
        <f t="shared" si="3"/>
        <v>1.1008376374544191</v>
      </c>
      <c r="R224" s="26">
        <f t="shared" si="3"/>
        <v>0.92077274388119745</v>
      </c>
      <c r="S224" s="49">
        <v>44106</v>
      </c>
      <c r="T224" s="27" t="e">
        <v>#N/A</v>
      </c>
      <c r="V224" t="e">
        <v>#N/A</v>
      </c>
    </row>
    <row r="225" spans="1:22" x14ac:dyDescent="0.35">
      <c r="B225" s="28">
        <v>44107</v>
      </c>
      <c r="F225">
        <v>-18.7</v>
      </c>
      <c r="G225">
        <v>-20.8</v>
      </c>
      <c r="K225" s="42">
        <v>44107</v>
      </c>
      <c r="L225" s="22">
        <v>4967</v>
      </c>
      <c r="M225" s="43">
        <v>44107</v>
      </c>
      <c r="N225" s="23">
        <v>92.571428571428569</v>
      </c>
      <c r="O225" s="24">
        <v>3228.5714285714284</v>
      </c>
      <c r="P225" s="25">
        <v>30415</v>
      </c>
      <c r="Q225" s="26">
        <f t="shared" si="3"/>
        <v>1.0996212422749114</v>
      </c>
      <c r="R225" s="26">
        <f t="shared" si="3"/>
        <v>0.92310973054079437</v>
      </c>
      <c r="S225" s="49">
        <v>44107</v>
      </c>
      <c r="T225" s="27">
        <v>-36.742899999999999</v>
      </c>
      <c r="V225" t="e">
        <v>#N/A</v>
      </c>
    </row>
    <row r="226" spans="1:22" x14ac:dyDescent="0.35">
      <c r="B226" s="28">
        <v>44108</v>
      </c>
      <c r="F226">
        <v>-20.7</v>
      </c>
      <c r="G226">
        <v>-20.585714285714285</v>
      </c>
      <c r="K226" s="42">
        <v>44108</v>
      </c>
      <c r="L226" s="22">
        <v>4557.2857142857147</v>
      </c>
      <c r="M226" s="43">
        <v>44108</v>
      </c>
      <c r="N226" s="23">
        <v>91.428571428571431</v>
      </c>
      <c r="O226" s="24">
        <v>3245.2857142857142</v>
      </c>
      <c r="P226" s="25">
        <v>30484.142857142859</v>
      </c>
      <c r="Q226" s="26">
        <f t="shared" si="3"/>
        <v>1.1053139717150073</v>
      </c>
      <c r="R226" s="26">
        <f t="shared" si="3"/>
        <v>0.92520824917390199</v>
      </c>
      <c r="S226" s="49">
        <v>44108</v>
      </c>
      <c r="T226" s="27" t="e">
        <v>#N/A</v>
      </c>
      <c r="V226" t="e">
        <v>#N/A</v>
      </c>
    </row>
    <row r="227" spans="1:22" x14ac:dyDescent="0.35">
      <c r="B227" s="28">
        <v>44109</v>
      </c>
      <c r="F227">
        <v>-20.399999999999999</v>
      </c>
      <c r="G227">
        <v>-20.528571428571432</v>
      </c>
      <c r="K227" s="42">
        <v>44109</v>
      </c>
      <c r="L227" s="22">
        <v>4693.7142857142853</v>
      </c>
      <c r="M227" s="43">
        <v>44109</v>
      </c>
      <c r="N227" s="23">
        <v>88.714285714285708</v>
      </c>
      <c r="O227" s="24">
        <v>3265.7142857142858</v>
      </c>
      <c r="P227" s="25">
        <v>30733.571428571428</v>
      </c>
      <c r="Q227" s="26">
        <f t="shared" si="3"/>
        <v>1.1122717521417911</v>
      </c>
      <c r="R227" s="26">
        <f t="shared" si="3"/>
        <v>0.93277852506936809</v>
      </c>
      <c r="S227" s="49">
        <v>44109</v>
      </c>
      <c r="T227" s="27" t="e">
        <v>#N/A</v>
      </c>
      <c r="V227" t="e">
        <v>#N/A</v>
      </c>
    </row>
    <row r="228" spans="1:22" x14ac:dyDescent="0.35">
      <c r="B228" s="28">
        <v>44110</v>
      </c>
      <c r="F228">
        <v>-21.8</v>
      </c>
      <c r="G228">
        <v>-20.442857142857147</v>
      </c>
      <c r="K228" s="42">
        <v>44110</v>
      </c>
      <c r="L228" s="22">
        <v>4378.2857142857147</v>
      </c>
      <c r="M228" s="43">
        <v>44110</v>
      </c>
      <c r="N228" s="23">
        <v>89.714285714285708</v>
      </c>
      <c r="O228" s="24">
        <v>3290.7142857142858</v>
      </c>
      <c r="P228" s="25">
        <v>31038.857142857141</v>
      </c>
      <c r="Q228" s="26">
        <f t="shared" si="3"/>
        <v>1.1207865183983445</v>
      </c>
      <c r="R228" s="26">
        <f t="shared" si="3"/>
        <v>0.94204409184405946</v>
      </c>
      <c r="S228" s="49">
        <v>44110</v>
      </c>
      <c r="T228" s="27" t="e">
        <v>#N/A</v>
      </c>
      <c r="V228" t="e">
        <v>#N/A</v>
      </c>
    </row>
    <row r="229" spans="1:22" x14ac:dyDescent="0.35">
      <c r="B229" s="28">
        <v>44111</v>
      </c>
      <c r="F229">
        <v>-20.399999999999999</v>
      </c>
      <c r="G229">
        <v>-20.314285714285713</v>
      </c>
      <c r="K229" s="42">
        <v>44111</v>
      </c>
      <c r="L229" s="22">
        <v>4734.1428571428569</v>
      </c>
      <c r="M229" s="43">
        <v>44111</v>
      </c>
      <c r="N229" s="23">
        <v>92.142857142857139</v>
      </c>
      <c r="O229" s="24">
        <v>3343</v>
      </c>
      <c r="P229" s="25">
        <v>31405.428571428572</v>
      </c>
      <c r="Q229" s="26">
        <f t="shared" si="3"/>
        <v>1.1385945438263365</v>
      </c>
      <c r="R229" s="26">
        <f t="shared" si="3"/>
        <v>0.95316970922536892</v>
      </c>
      <c r="S229" s="49">
        <v>44111</v>
      </c>
      <c r="T229" s="27" t="e">
        <v>#N/A</v>
      </c>
      <c r="V229" t="e">
        <v>#N/A</v>
      </c>
    </row>
    <row r="230" spans="1:22" x14ac:dyDescent="0.35">
      <c r="B230" s="28">
        <v>44112</v>
      </c>
      <c r="F230">
        <v>-20.9</v>
      </c>
      <c r="G230">
        <v>-20.328571428571426</v>
      </c>
      <c r="K230" s="42">
        <v>44112</v>
      </c>
      <c r="L230" s="22">
        <v>4809.4285714285716</v>
      </c>
      <c r="M230" s="43">
        <v>44112</v>
      </c>
      <c r="N230" s="23">
        <v>90.428571428571431</v>
      </c>
      <c r="O230" s="24">
        <v>3395.2857142857142</v>
      </c>
      <c r="P230" s="25">
        <v>31904.714285714286</v>
      </c>
      <c r="Q230" s="26">
        <f t="shared" si="3"/>
        <v>1.1564025692543283</v>
      </c>
      <c r="R230" s="26">
        <f t="shared" si="3"/>
        <v>0.96832326836320071</v>
      </c>
      <c r="S230" s="49">
        <v>44112</v>
      </c>
      <c r="T230" s="27" t="e">
        <v>#N/A</v>
      </c>
      <c r="V230" t="e">
        <v>#N/A</v>
      </c>
    </row>
    <row r="231" spans="1:22" x14ac:dyDescent="0.35">
      <c r="B231" s="28">
        <v>44113</v>
      </c>
      <c r="F231">
        <v>-19.600000000000001</v>
      </c>
      <c r="G231">
        <v>-20.357142857142858</v>
      </c>
      <c r="K231" s="42">
        <v>44113</v>
      </c>
      <c r="L231" s="22">
        <v>4611.2857142857147</v>
      </c>
      <c r="M231" s="43">
        <v>44113</v>
      </c>
      <c r="N231" s="23">
        <v>92.571428571428569</v>
      </c>
      <c r="O231" s="24">
        <v>3457.1428571428573</v>
      </c>
      <c r="P231" s="25">
        <v>32492.142857142859</v>
      </c>
      <c r="Q231" s="26">
        <f t="shared" si="3"/>
        <v>1.1774705337634008</v>
      </c>
      <c r="R231" s="26">
        <f t="shared" si="3"/>
        <v>0.98615200518001456</v>
      </c>
      <c r="S231" s="49">
        <v>44113</v>
      </c>
      <c r="T231" s="27" t="e">
        <v>#N/A</v>
      </c>
      <c r="V231" t="e">
        <v>#N/A</v>
      </c>
    </row>
    <row r="232" spans="1:22" x14ac:dyDescent="0.35">
      <c r="B232" s="28">
        <v>44114</v>
      </c>
      <c r="F232">
        <v>-19.100000000000001</v>
      </c>
      <c r="G232">
        <v>-20.414285714285711</v>
      </c>
      <c r="K232" s="42">
        <v>44114</v>
      </c>
      <c r="L232" s="22">
        <v>4335.2857142857147</v>
      </c>
      <c r="M232" s="43">
        <v>44114</v>
      </c>
      <c r="N232" s="23">
        <v>82.714285714285708</v>
      </c>
      <c r="O232" s="24">
        <v>3518.5714285714284</v>
      </c>
      <c r="P232" s="25">
        <v>33133.714285714283</v>
      </c>
      <c r="Q232" s="26">
        <f t="shared" si="3"/>
        <v>1.1983925308509322</v>
      </c>
      <c r="R232" s="26">
        <f t="shared" si="3"/>
        <v>1.0056240034884558</v>
      </c>
      <c r="S232" s="49">
        <v>44114</v>
      </c>
      <c r="T232" s="27">
        <v>-42.5809</v>
      </c>
      <c r="V232" t="e">
        <v>#N/A</v>
      </c>
    </row>
    <row r="233" spans="1:22" x14ac:dyDescent="0.35">
      <c r="B233" s="28">
        <v>44115</v>
      </c>
      <c r="F233">
        <v>-21</v>
      </c>
      <c r="G233">
        <v>-20.457142857142856</v>
      </c>
      <c r="K233" s="42">
        <v>44115</v>
      </c>
      <c r="L233" s="22">
        <v>4330</v>
      </c>
      <c r="M233" s="43">
        <v>44115</v>
      </c>
      <c r="N233" s="23">
        <v>82.285714285714292</v>
      </c>
      <c r="O233" s="24">
        <v>3597.4285714285716</v>
      </c>
      <c r="P233" s="25">
        <v>33783.142857142855</v>
      </c>
      <c r="Q233" s="26">
        <f t="shared" si="3"/>
        <v>1.2252505364144612</v>
      </c>
      <c r="R233" s="26">
        <f t="shared" si="3"/>
        <v>1.0253344698233866</v>
      </c>
      <c r="S233" s="49">
        <v>44115</v>
      </c>
      <c r="T233" s="27" t="e">
        <v>#N/A</v>
      </c>
      <c r="V233" t="e">
        <v>#N/A</v>
      </c>
    </row>
    <row r="234" spans="1:22" x14ac:dyDescent="0.35">
      <c r="B234" s="28">
        <v>44116</v>
      </c>
      <c r="F234">
        <v>-22</v>
      </c>
      <c r="G234">
        <v>-20.685714285714287</v>
      </c>
      <c r="K234" s="42">
        <v>44116</v>
      </c>
      <c r="L234" s="22">
        <v>4324.5714285714284</v>
      </c>
      <c r="M234" s="43">
        <v>44116</v>
      </c>
      <c r="N234" s="23">
        <v>79.142857142857139</v>
      </c>
      <c r="O234" s="24">
        <v>3691.5714285714284</v>
      </c>
      <c r="P234" s="25">
        <v>34314.857142857145</v>
      </c>
      <c r="Q234" s="26">
        <f t="shared" si="3"/>
        <v>1.2573147133462825</v>
      </c>
      <c r="R234" s="26">
        <f t="shared" si="3"/>
        <v>1.0414722515432751</v>
      </c>
      <c r="S234" s="49">
        <v>44116</v>
      </c>
      <c r="T234" s="27" t="e">
        <v>#N/A</v>
      </c>
      <c r="V234" t="e">
        <v>#N/A</v>
      </c>
    </row>
    <row r="235" spans="1:22" x14ac:dyDescent="0.35">
      <c r="B235" s="28">
        <v>44117</v>
      </c>
      <c r="F235">
        <v>-21.9</v>
      </c>
      <c r="G235">
        <v>-20.7</v>
      </c>
      <c r="K235" s="42">
        <v>44117</v>
      </c>
      <c r="L235" s="22">
        <v>4446.4285714285716</v>
      </c>
      <c r="M235" s="43">
        <v>44117</v>
      </c>
      <c r="N235" s="23">
        <v>77.571428571428569</v>
      </c>
      <c r="O235" s="24">
        <v>3779</v>
      </c>
      <c r="P235" s="25">
        <v>34806.428571428572</v>
      </c>
      <c r="Q235" s="26">
        <f t="shared" si="3"/>
        <v>1.2870920673406299</v>
      </c>
      <c r="R235" s="26">
        <f t="shared" si="3"/>
        <v>1.0563916784369172</v>
      </c>
      <c r="S235" s="49">
        <v>44117</v>
      </c>
      <c r="T235" s="27" t="e">
        <v>#N/A</v>
      </c>
      <c r="V235" t="e">
        <v>#N/A</v>
      </c>
    </row>
    <row r="236" spans="1:22" x14ac:dyDescent="0.35">
      <c r="A236" t="s">
        <v>179</v>
      </c>
      <c r="B236" s="28">
        <v>44118</v>
      </c>
      <c r="F236">
        <v>-20.9</v>
      </c>
      <c r="G236">
        <v>-20.771428571428572</v>
      </c>
      <c r="K236" s="42">
        <v>44118</v>
      </c>
      <c r="L236" s="22">
        <v>4428.8571428571431</v>
      </c>
      <c r="M236" s="43">
        <v>44118</v>
      </c>
      <c r="N236" s="23">
        <v>75.571428571428569</v>
      </c>
      <c r="O236" s="24">
        <v>3880</v>
      </c>
      <c r="P236" s="25">
        <v>35319.571428571428</v>
      </c>
      <c r="Q236" s="26">
        <f t="shared" si="3"/>
        <v>1.3214917230171059</v>
      </c>
      <c r="R236" s="26">
        <f t="shared" si="3"/>
        <v>1.0719658084578305</v>
      </c>
      <c r="S236" s="49">
        <v>44118</v>
      </c>
      <c r="T236" s="27" t="e">
        <v>#N/A</v>
      </c>
      <c r="V236" t="e">
        <v>#N/A</v>
      </c>
    </row>
    <row r="237" spans="1:22" x14ac:dyDescent="0.35">
      <c r="A237" t="s">
        <v>179</v>
      </c>
      <c r="B237" s="28">
        <v>44119</v>
      </c>
      <c r="F237">
        <v>-20.100000000000001</v>
      </c>
      <c r="G237">
        <v>-20.657142857142855</v>
      </c>
      <c r="K237" s="42">
        <v>44119</v>
      </c>
      <c r="L237" s="22">
        <v>4606.4285714285716</v>
      </c>
      <c r="M237" s="43">
        <v>44119</v>
      </c>
      <c r="N237" s="23">
        <v>72.714285714285708</v>
      </c>
      <c r="O237" s="24">
        <v>3973.5714285714284</v>
      </c>
      <c r="P237" s="25">
        <v>35744.428571428572</v>
      </c>
      <c r="Q237" s="26">
        <f t="shared" si="3"/>
        <v>1.3533612767202063</v>
      </c>
      <c r="R237" s="26">
        <f t="shared" si="3"/>
        <v>1.0848604250174618</v>
      </c>
      <c r="S237" s="49">
        <v>44119</v>
      </c>
      <c r="T237" s="27" t="e">
        <v>#N/A</v>
      </c>
      <c r="V237" t="e">
        <v>#N/A</v>
      </c>
    </row>
    <row r="238" spans="1:22" x14ac:dyDescent="0.35">
      <c r="A238" t="s">
        <v>179</v>
      </c>
      <c r="B238" s="28">
        <v>44120</v>
      </c>
      <c r="F238">
        <v>-18.600000000000001</v>
      </c>
      <c r="G238">
        <v>-20.514285714285712</v>
      </c>
      <c r="K238" s="42">
        <v>44120</v>
      </c>
      <c r="L238" s="22">
        <v>4760.8571428571431</v>
      </c>
      <c r="M238" s="43">
        <v>44120</v>
      </c>
      <c r="N238" s="23">
        <v>71.285714285714292</v>
      </c>
      <c r="O238" s="24">
        <v>4066</v>
      </c>
      <c r="P238" s="25">
        <v>36098.857142857145</v>
      </c>
      <c r="Q238" s="26">
        <f t="shared" si="3"/>
        <v>1.3848415839658641</v>
      </c>
      <c r="R238" s="26">
        <f t="shared" si="3"/>
        <v>1.0956175009032876</v>
      </c>
      <c r="S238" s="49">
        <v>44120</v>
      </c>
      <c r="T238" s="27" t="e">
        <v>#N/A</v>
      </c>
      <c r="V238" t="e">
        <v>#N/A</v>
      </c>
    </row>
    <row r="239" spans="1:22" x14ac:dyDescent="0.35">
      <c r="B239" s="28">
        <v>44121</v>
      </c>
      <c r="F239">
        <v>-19.100000000000001</v>
      </c>
      <c r="G239">
        <v>-20.514285714285712</v>
      </c>
      <c r="K239" s="42">
        <v>44121</v>
      </c>
      <c r="L239" s="22">
        <v>4890.7142857142853</v>
      </c>
      <c r="M239" s="43">
        <v>44121</v>
      </c>
      <c r="N239" s="23">
        <v>71.285714285714292</v>
      </c>
      <c r="O239" s="24">
        <v>4152.2857142857147</v>
      </c>
      <c r="P239" s="25">
        <v>36495.142857142855</v>
      </c>
      <c r="Q239" s="26">
        <f t="shared" si="3"/>
        <v>1.414229691502769</v>
      </c>
      <c r="R239" s="26">
        <f t="shared" si="3"/>
        <v>1.1076449610029571</v>
      </c>
      <c r="S239" s="49">
        <v>44121</v>
      </c>
      <c r="T239" s="27">
        <v>-41.312899999999999</v>
      </c>
      <c r="V239" t="e">
        <v>#N/A</v>
      </c>
    </row>
    <row r="240" spans="1:22" x14ac:dyDescent="0.35">
      <c r="B240" s="28">
        <v>44122</v>
      </c>
      <c r="F240">
        <v>-20.6</v>
      </c>
      <c r="G240">
        <v>-20.457142857142856</v>
      </c>
      <c r="K240" s="42">
        <v>44122</v>
      </c>
      <c r="L240" s="22">
        <v>5232.2857142857147</v>
      </c>
      <c r="M240" s="43">
        <v>44122</v>
      </c>
      <c r="N240" s="23">
        <v>70.571428571428569</v>
      </c>
      <c r="O240" s="24">
        <v>4216.4285714285716</v>
      </c>
      <c r="P240" s="25">
        <v>36770.428571428572</v>
      </c>
      <c r="Q240" s="26">
        <f t="shared" si="3"/>
        <v>1.4360761489267262</v>
      </c>
      <c r="R240" s="26">
        <f t="shared" si="3"/>
        <v>1.1160000134946888</v>
      </c>
      <c r="S240" s="49">
        <v>44122</v>
      </c>
      <c r="T240" s="27" t="e">
        <v>#N/A</v>
      </c>
      <c r="V240" t="e">
        <v>#N/A</v>
      </c>
    </row>
    <row r="241" spans="2:26" x14ac:dyDescent="0.35">
      <c r="B241" s="28">
        <v>44123</v>
      </c>
      <c r="F241">
        <v>-20.3</v>
      </c>
      <c r="G241">
        <v>-20.214285714285715</v>
      </c>
      <c r="K241" s="42">
        <v>44123</v>
      </c>
      <c r="L241" s="22">
        <v>5324.7142857142853</v>
      </c>
      <c r="M241" s="43">
        <v>44123</v>
      </c>
      <c r="N241" s="23">
        <v>70.142857142857139</v>
      </c>
      <c r="O241" s="24">
        <v>4292.8571428571431</v>
      </c>
      <c r="P241" s="25">
        <v>37170.142857142855</v>
      </c>
      <c r="Q241" s="26">
        <f t="shared" si="3"/>
        <v>1.46210700576819</v>
      </c>
      <c r="R241" s="26">
        <f t="shared" si="3"/>
        <v>1.1281315323695538</v>
      </c>
      <c r="S241" s="49">
        <v>44123</v>
      </c>
      <c r="T241" s="27" t="e">
        <v>#N/A</v>
      </c>
      <c r="V241" t="e">
        <v>#N/A</v>
      </c>
    </row>
    <row r="242" spans="2:26" x14ac:dyDescent="0.35">
      <c r="B242" s="28">
        <v>44124</v>
      </c>
      <c r="F242">
        <v>-21.5</v>
      </c>
      <c r="G242">
        <v>-20.157142857142862</v>
      </c>
      <c r="K242" s="42">
        <v>44124</v>
      </c>
      <c r="L242" s="22">
        <v>5376.1428571428569</v>
      </c>
      <c r="M242" s="43">
        <v>44124</v>
      </c>
      <c r="N242" s="23">
        <v>68.428571428571431</v>
      </c>
      <c r="O242" s="24">
        <v>4385.8571428571431</v>
      </c>
      <c r="P242" s="25">
        <v>37633.714285714283</v>
      </c>
      <c r="Q242" s="26">
        <f t="shared" si="3"/>
        <v>1.4937819362425691</v>
      </c>
      <c r="R242" s="26">
        <f t="shared" si="3"/>
        <v>1.1422011459324333</v>
      </c>
      <c r="S242" s="49">
        <v>44124</v>
      </c>
      <c r="T242" s="27" t="e">
        <v>#N/A</v>
      </c>
      <c r="V242" t="e">
        <v>#N/A</v>
      </c>
      <c r="W242" s="52"/>
      <c r="X242" s="52"/>
      <c r="Y242" s="52"/>
      <c r="Z242" s="52"/>
    </row>
    <row r="243" spans="2:26" x14ac:dyDescent="0.35">
      <c r="B243" s="28">
        <v>44125</v>
      </c>
      <c r="F243">
        <v>-20.3</v>
      </c>
      <c r="G243">
        <v>-20.071428571428573</v>
      </c>
      <c r="K243" s="42">
        <v>44125</v>
      </c>
      <c r="L243" s="22">
        <v>5464.7142857142853</v>
      </c>
      <c r="M243" s="43">
        <v>44125</v>
      </c>
      <c r="N243" s="23">
        <v>66.714285714285708</v>
      </c>
      <c r="O243" s="24">
        <v>4481.2857142857147</v>
      </c>
      <c r="P243" s="25">
        <v>38093.857142857145</v>
      </c>
      <c r="Q243" s="26">
        <f t="shared" si="3"/>
        <v>1.5262840154390134</v>
      </c>
      <c r="R243" s="26">
        <f t="shared" si="3"/>
        <v>1.1561667007201175</v>
      </c>
      <c r="S243" s="49">
        <v>44125</v>
      </c>
      <c r="T243" s="27" t="e">
        <v>#N/A</v>
      </c>
      <c r="V243" t="e">
        <v>#N/A</v>
      </c>
      <c r="W243" s="53"/>
      <c r="Y243" s="52"/>
      <c r="Z243" s="52"/>
    </row>
    <row r="244" spans="2:26" x14ac:dyDescent="0.35">
      <c r="B244" s="28">
        <v>44126</v>
      </c>
      <c r="F244">
        <v>-20</v>
      </c>
      <c r="G244">
        <v>-20.057142857142857</v>
      </c>
      <c r="K244" s="42">
        <v>44126</v>
      </c>
      <c r="L244" s="22">
        <v>5391</v>
      </c>
      <c r="M244" s="43">
        <v>44126</v>
      </c>
      <c r="N244" s="23">
        <v>56.857142857142854</v>
      </c>
      <c r="O244" s="24">
        <v>4598</v>
      </c>
      <c r="P244" s="25">
        <v>38623.142857142855</v>
      </c>
      <c r="Q244" s="26">
        <f t="shared" si="3"/>
        <v>1.5660358099053231</v>
      </c>
      <c r="R244" s="26">
        <f t="shared" si="3"/>
        <v>1.172230774140909</v>
      </c>
      <c r="S244" s="49">
        <v>44126</v>
      </c>
      <c r="T244" s="27" t="e">
        <v>#N/A</v>
      </c>
      <c r="V244" t="e">
        <v>#N/A</v>
      </c>
      <c r="W244" s="53"/>
      <c r="Y244" s="52"/>
      <c r="Z244" s="52"/>
    </row>
    <row r="245" spans="2:26" x14ac:dyDescent="0.35">
      <c r="B245" s="28">
        <v>44127</v>
      </c>
      <c r="F245">
        <v>-18.600000000000001</v>
      </c>
      <c r="G245">
        <v>-20.057142857142857</v>
      </c>
      <c r="K245" s="42">
        <v>44127</v>
      </c>
      <c r="L245" s="22">
        <v>5689</v>
      </c>
      <c r="M245" s="43">
        <v>44127</v>
      </c>
      <c r="N245" s="23">
        <v>60</v>
      </c>
      <c r="O245" s="24">
        <v>4715.7142857142853</v>
      </c>
      <c r="P245" s="25">
        <v>39215.571428571428</v>
      </c>
      <c r="Q245" s="26">
        <f t="shared" si="3"/>
        <v>1.6061281950218949</v>
      </c>
      <c r="R245" s="26">
        <f t="shared" si="3"/>
        <v>1.1902112633382163</v>
      </c>
      <c r="S245" s="49">
        <v>44127</v>
      </c>
      <c r="T245" s="27" t="e">
        <v>#N/A</v>
      </c>
      <c r="V245" t="e">
        <v>#N/A</v>
      </c>
      <c r="W245" s="53"/>
      <c r="Y245" s="52"/>
      <c r="Z245" s="52"/>
    </row>
    <row r="246" spans="2:26" x14ac:dyDescent="0.35">
      <c r="B246" s="28">
        <v>44128</v>
      </c>
      <c r="F246">
        <v>-18.2</v>
      </c>
      <c r="G246">
        <v>-19.928571428571427</v>
      </c>
      <c r="K246" s="42">
        <v>44128</v>
      </c>
      <c r="L246" s="22">
        <v>6094.8571428571431</v>
      </c>
      <c r="M246" s="43">
        <v>44128</v>
      </c>
      <c r="N246" s="23">
        <v>68.571428571428569</v>
      </c>
      <c r="O246" s="24">
        <v>4855.7142857142853</v>
      </c>
      <c r="P246" s="25">
        <v>39874.571428571428</v>
      </c>
      <c r="Q246" s="26">
        <f t="shared" si="3"/>
        <v>1.6538108860585947</v>
      </c>
      <c r="R246" s="26">
        <f t="shared" si="3"/>
        <v>1.2102122270872342</v>
      </c>
      <c r="S246" s="49">
        <v>44128</v>
      </c>
      <c r="T246" s="27">
        <v>-39.9041</v>
      </c>
      <c r="V246" t="e">
        <v>#N/A</v>
      </c>
      <c r="W246" s="53"/>
      <c r="Y246" s="52"/>
      <c r="Z246" s="52"/>
    </row>
    <row r="247" spans="2:26" x14ac:dyDescent="0.35">
      <c r="B247" s="28">
        <v>44129</v>
      </c>
      <c r="F247">
        <v>-19.899999999999999</v>
      </c>
      <c r="G247">
        <v>-19.828571428571426</v>
      </c>
      <c r="K247" s="42">
        <v>44129</v>
      </c>
      <c r="L247" s="22">
        <v>5888</v>
      </c>
      <c r="M247" s="43">
        <v>44129</v>
      </c>
      <c r="N247" s="23">
        <v>71.571428571428569</v>
      </c>
      <c r="O247" s="24">
        <v>4992.7142857142853</v>
      </c>
      <c r="P247" s="25">
        <v>40638.428571428572</v>
      </c>
      <c r="Q247" s="26">
        <f t="shared" si="3"/>
        <v>1.7004718051445078</v>
      </c>
      <c r="R247" s="26">
        <f t="shared" si="3"/>
        <v>1.2333956550443121</v>
      </c>
      <c r="S247" s="49">
        <v>44129</v>
      </c>
      <c r="T247" s="27" t="e">
        <v>#N/A</v>
      </c>
      <c r="V247" t="e">
        <v>#N/A</v>
      </c>
      <c r="W247" s="53"/>
      <c r="Y247" s="52"/>
      <c r="Z247" s="52"/>
    </row>
    <row r="248" spans="2:26" x14ac:dyDescent="0.35">
      <c r="B248" s="28">
        <v>44130</v>
      </c>
      <c r="F248">
        <v>-21</v>
      </c>
      <c r="G248">
        <v>-19.928571428571427</v>
      </c>
      <c r="K248" s="42">
        <v>44130</v>
      </c>
      <c r="L248" s="22">
        <v>6165.7142857142853</v>
      </c>
      <c r="M248" s="43">
        <v>44130</v>
      </c>
      <c r="N248" s="23">
        <v>73.285714285714292</v>
      </c>
      <c r="O248" s="24">
        <v>5124.7142857142853</v>
      </c>
      <c r="P248" s="25">
        <v>41360</v>
      </c>
      <c r="Q248" s="26">
        <f t="shared" si="3"/>
        <v>1.7454297709791105</v>
      </c>
      <c r="R248" s="26">
        <f t="shared" si="3"/>
        <v>1.2552956914406463</v>
      </c>
      <c r="S248" s="49">
        <v>44130</v>
      </c>
      <c r="T248" s="27" t="e">
        <v>#N/A</v>
      </c>
      <c r="V248" t="e">
        <v>#N/A</v>
      </c>
      <c r="W248" s="53"/>
      <c r="Y248" s="52"/>
      <c r="Z248" s="52"/>
    </row>
    <row r="249" spans="2:26" x14ac:dyDescent="0.35">
      <c r="B249" s="28">
        <v>44131</v>
      </c>
      <c r="F249">
        <v>-23.9</v>
      </c>
      <c r="G249">
        <v>-20.271428571428572</v>
      </c>
      <c r="K249" s="42">
        <v>44131</v>
      </c>
      <c r="L249" s="22">
        <v>6360.8571428571431</v>
      </c>
      <c r="M249" s="43">
        <v>44131</v>
      </c>
      <c r="N249" s="23">
        <v>73</v>
      </c>
      <c r="O249" s="24">
        <v>5248.7142857142853</v>
      </c>
      <c r="P249" s="25">
        <v>42072.285714285717</v>
      </c>
      <c r="Q249" s="26">
        <f t="shared" si="3"/>
        <v>1.7876630116116159</v>
      </c>
      <c r="R249" s="26">
        <f t="shared" si="3"/>
        <v>1.2769139019874931</v>
      </c>
      <c r="S249" s="49">
        <v>44131</v>
      </c>
      <c r="T249" s="27" t="e">
        <v>#N/A</v>
      </c>
      <c r="V249" t="e">
        <v>#N/A</v>
      </c>
      <c r="W249" s="53"/>
      <c r="Y249" s="52"/>
      <c r="Z249" s="52"/>
    </row>
    <row r="250" spans="2:26" x14ac:dyDescent="0.35">
      <c r="B250" s="28">
        <v>44132</v>
      </c>
      <c r="F250">
        <v>-22.2</v>
      </c>
      <c r="G250">
        <v>-20.542857142857141</v>
      </c>
      <c r="K250" s="42">
        <v>44132</v>
      </c>
      <c r="L250" s="22">
        <v>6546.2857142857147</v>
      </c>
      <c r="M250" s="43">
        <v>44132</v>
      </c>
      <c r="N250" s="23">
        <v>72.571428571428569</v>
      </c>
      <c r="O250" s="24">
        <v>5342.4285714285716</v>
      </c>
      <c r="P250" s="25">
        <v>42759.142857142855</v>
      </c>
      <c r="Q250" s="26">
        <f t="shared" si="3"/>
        <v>1.8195812211218967</v>
      </c>
      <c r="R250" s="26">
        <f t="shared" si="3"/>
        <v>1.2977603432849738</v>
      </c>
      <c r="S250" s="49">
        <v>44132</v>
      </c>
      <c r="T250" s="27" t="e">
        <v>#N/A</v>
      </c>
      <c r="V250" t="e">
        <v>#N/A</v>
      </c>
      <c r="W250" s="53"/>
      <c r="Y250" s="52"/>
      <c r="Z250" s="52"/>
    </row>
    <row r="251" spans="2:26" x14ac:dyDescent="0.35">
      <c r="B251" s="28">
        <v>44133</v>
      </c>
      <c r="F251">
        <v>-21</v>
      </c>
      <c r="G251">
        <v>-20.685714285714287</v>
      </c>
      <c r="K251" s="42">
        <v>44133</v>
      </c>
      <c r="L251" s="22">
        <v>6805.8571428571431</v>
      </c>
      <c r="M251" s="43">
        <v>44133</v>
      </c>
      <c r="N251" s="23">
        <v>87.428571428571431</v>
      </c>
      <c r="O251" s="24">
        <v>5422.7142857142853</v>
      </c>
      <c r="P251" s="25">
        <v>43487</v>
      </c>
      <c r="Q251" s="26">
        <f t="shared" si="3"/>
        <v>1.8469257847572285</v>
      </c>
      <c r="R251" s="26">
        <f t="shared" si="3"/>
        <v>1.3198511541024998</v>
      </c>
      <c r="S251" s="49">
        <v>44133</v>
      </c>
      <c r="T251" s="27" t="e">
        <v>#N/A</v>
      </c>
      <c r="V251" t="e">
        <v>#N/A</v>
      </c>
      <c r="W251" s="53"/>
      <c r="Y251" s="52"/>
      <c r="Z251" s="52"/>
    </row>
    <row r="252" spans="2:26" x14ac:dyDescent="0.35">
      <c r="B252" s="28">
        <v>44134</v>
      </c>
      <c r="F252">
        <v>-19.5</v>
      </c>
      <c r="G252">
        <v>-20.814285714285713</v>
      </c>
      <c r="K252" s="42">
        <v>44134</v>
      </c>
      <c r="L252" s="22">
        <v>6661.8571428571431</v>
      </c>
      <c r="M252" s="43">
        <v>44134</v>
      </c>
      <c r="N252" s="23">
        <v>86.142857142857139</v>
      </c>
      <c r="O252" s="24">
        <v>5508</v>
      </c>
      <c r="P252" s="25">
        <v>44235.428571428572</v>
      </c>
      <c r="Q252" s="26">
        <f t="shared" si="3"/>
        <v>1.8759733016438711</v>
      </c>
      <c r="R252" s="26">
        <f t="shared" si="3"/>
        <v>1.3425663175711979</v>
      </c>
      <c r="S252" s="49">
        <v>44134</v>
      </c>
      <c r="T252" s="27" t="e">
        <v>#N/A</v>
      </c>
      <c r="V252" t="e">
        <v>#N/A</v>
      </c>
      <c r="W252" s="53"/>
      <c r="Y252" s="52"/>
      <c r="Z252" s="52"/>
    </row>
    <row r="253" spans="2:26" x14ac:dyDescent="0.35">
      <c r="B253" s="28">
        <v>44135</v>
      </c>
      <c r="F253">
        <v>-21.2</v>
      </c>
      <c r="G253">
        <v>-21.24285714285714</v>
      </c>
      <c r="K253" s="42">
        <v>44135</v>
      </c>
      <c r="L253" s="22">
        <v>6684.8571428571431</v>
      </c>
      <c r="M253" s="43">
        <v>44135</v>
      </c>
      <c r="N253" s="23">
        <v>78.714285714285708</v>
      </c>
      <c r="O253" s="24">
        <v>5577.2857142857147</v>
      </c>
      <c r="P253" s="25">
        <v>45006.714285714283</v>
      </c>
      <c r="Q253" s="26">
        <f t="shared" si="3"/>
        <v>1.8995713681263195</v>
      </c>
      <c r="R253" s="26">
        <f t="shared" si="3"/>
        <v>1.3659752062078656</v>
      </c>
      <c r="S253" s="49">
        <v>44135</v>
      </c>
      <c r="T253" s="27">
        <v>-43.477800000000002</v>
      </c>
      <c r="V253" t="e">
        <v>#N/A</v>
      </c>
      <c r="W253" s="53"/>
      <c r="Y253" s="52"/>
      <c r="Z253" s="52"/>
    </row>
    <row r="254" spans="2:26" x14ac:dyDescent="0.35">
      <c r="B254" s="28">
        <v>44136</v>
      </c>
      <c r="F254">
        <v>-22.5</v>
      </c>
      <c r="G254">
        <v>-21.61428571428571</v>
      </c>
      <c r="K254" s="42">
        <v>44136</v>
      </c>
      <c r="L254" s="22">
        <v>6742.4285714285716</v>
      </c>
      <c r="M254" s="43">
        <v>44136</v>
      </c>
      <c r="N254" s="23">
        <v>77.142857142857139</v>
      </c>
      <c r="O254" s="24">
        <v>5647.5714285714284</v>
      </c>
      <c r="P254" s="25">
        <v>45825.571428571428</v>
      </c>
      <c r="Q254" s="26">
        <f t="shared" si="3"/>
        <v>1.9235100252590298</v>
      </c>
      <c r="R254" s="26">
        <f t="shared" si="3"/>
        <v>1.3908279103503698</v>
      </c>
      <c r="S254" s="49">
        <v>44136</v>
      </c>
      <c r="T254" s="27" t="e">
        <v>#N/A</v>
      </c>
      <c r="V254" t="e">
        <v>#N/A</v>
      </c>
      <c r="W254" s="53"/>
      <c r="Y254" s="52"/>
      <c r="Z254" s="52"/>
    </row>
    <row r="255" spans="2:26" x14ac:dyDescent="0.35">
      <c r="B255" s="28">
        <v>44137</v>
      </c>
      <c r="F255">
        <v>-20.6</v>
      </c>
      <c r="G255">
        <v>-21.557142857142857</v>
      </c>
      <c r="K255" s="42">
        <v>44137</v>
      </c>
      <c r="L255" s="22">
        <v>6934.2857142857147</v>
      </c>
      <c r="M255" s="43">
        <v>44137</v>
      </c>
      <c r="N255" s="23">
        <v>78.428571428571431</v>
      </c>
      <c r="O255" s="24">
        <v>5708.1428571428569</v>
      </c>
      <c r="P255" s="25">
        <v>46649.571428571428</v>
      </c>
      <c r="Q255" s="26">
        <f t="shared" si="3"/>
        <v>1.9441400875034796</v>
      </c>
      <c r="R255" s="26">
        <f t="shared" si="3"/>
        <v>1.4158367026556671</v>
      </c>
      <c r="S255" s="49">
        <v>44137</v>
      </c>
      <c r="T255" s="27" t="e">
        <v>#N/A</v>
      </c>
      <c r="V255" t="e">
        <v>#N/A</v>
      </c>
      <c r="W255" s="53"/>
      <c r="Y255" s="52"/>
      <c r="Z255" s="52"/>
    </row>
    <row r="256" spans="2:26" x14ac:dyDescent="0.35">
      <c r="B256" s="28">
        <v>44138</v>
      </c>
      <c r="F256">
        <v>-23.3</v>
      </c>
      <c r="G256">
        <v>-21.471428571428572</v>
      </c>
      <c r="K256" s="42">
        <v>44138</v>
      </c>
      <c r="L256" s="22">
        <v>7116.7142857142853</v>
      </c>
      <c r="M256" s="43">
        <v>44138</v>
      </c>
      <c r="N256" s="23">
        <v>81</v>
      </c>
      <c r="O256" s="24">
        <v>5739.8571428571431</v>
      </c>
      <c r="P256" s="25">
        <v>47523.857142857145</v>
      </c>
      <c r="Q256" s="26">
        <f t="shared" si="3"/>
        <v>1.9549416766975076</v>
      </c>
      <c r="R256" s="26">
        <f t="shared" si="3"/>
        <v>1.4423716903304971</v>
      </c>
      <c r="S256" s="49">
        <v>44138</v>
      </c>
      <c r="T256" s="27" t="e">
        <v>#N/A</v>
      </c>
      <c r="V256" t="e">
        <v>#N/A</v>
      </c>
      <c r="W256" s="53"/>
      <c r="Y256" s="52"/>
      <c r="Z256" s="52"/>
    </row>
    <row r="257" spans="1:26" x14ac:dyDescent="0.35">
      <c r="B257" s="28">
        <v>44139</v>
      </c>
      <c r="F257">
        <v>-21.7</v>
      </c>
      <c r="G257">
        <v>-21.400000000000002</v>
      </c>
      <c r="K257" s="42">
        <v>44139</v>
      </c>
      <c r="L257" s="22">
        <v>7524.8571428571431</v>
      </c>
      <c r="M257" s="43">
        <v>44139</v>
      </c>
      <c r="N257" s="23">
        <v>88.428571428571431</v>
      </c>
      <c r="O257" s="24">
        <v>5792.2857142857147</v>
      </c>
      <c r="P257" s="25">
        <v>48518.285714285717</v>
      </c>
      <c r="Q257" s="26">
        <f t="shared" si="3"/>
        <v>1.9727983579326798</v>
      </c>
      <c r="R257" s="26">
        <f t="shared" si="3"/>
        <v>1.4725530709194663</v>
      </c>
      <c r="S257" s="49">
        <v>44139</v>
      </c>
      <c r="T257" s="27" t="e">
        <v>#N/A</v>
      </c>
      <c r="V257" t="e">
        <v>#N/A</v>
      </c>
      <c r="W257" s="53"/>
      <c r="Y257" s="52"/>
      <c r="Z257" s="52"/>
    </row>
    <row r="258" spans="1:26" x14ac:dyDescent="0.35">
      <c r="B258" s="28">
        <v>44140</v>
      </c>
      <c r="F258">
        <v>-21.2</v>
      </c>
      <c r="G258">
        <v>-21.428571428571427</v>
      </c>
      <c r="K258" s="42">
        <v>44140</v>
      </c>
      <c r="L258" s="22">
        <v>7791.2857142857147</v>
      </c>
      <c r="M258" s="43">
        <v>44140</v>
      </c>
      <c r="N258" s="23">
        <v>89.714285714285708</v>
      </c>
      <c r="O258" s="24">
        <v>5855.5714285714284</v>
      </c>
      <c r="P258" s="25">
        <v>49553.285714285717</v>
      </c>
      <c r="Q258" s="26">
        <f t="shared" si="3"/>
        <v>1.9943528805135551</v>
      </c>
      <c r="R258" s="26">
        <f t="shared" si="3"/>
        <v>1.503965813681581</v>
      </c>
      <c r="S258" s="49">
        <v>44140</v>
      </c>
      <c r="T258" s="27" t="e">
        <v>#N/A</v>
      </c>
      <c r="V258" t="e">
        <v>#N/A</v>
      </c>
      <c r="W258" s="53"/>
      <c r="Y258" s="52"/>
      <c r="Z258" s="52"/>
    </row>
    <row r="259" spans="1:26" x14ac:dyDescent="0.35">
      <c r="B259" s="28">
        <v>44141</v>
      </c>
      <c r="F259">
        <v>-20</v>
      </c>
      <c r="G259">
        <v>-21.5</v>
      </c>
      <c r="K259" s="42">
        <v>44141</v>
      </c>
      <c r="L259" s="22">
        <v>8269.2857142857138</v>
      </c>
      <c r="M259" s="43">
        <v>44141</v>
      </c>
      <c r="N259" s="23">
        <v>92.571428571428569</v>
      </c>
      <c r="O259" s="24">
        <v>5908.7142857142853</v>
      </c>
      <c r="P259" s="25">
        <v>50709.428571428572</v>
      </c>
      <c r="Q259" s="26">
        <f t="shared" si="3"/>
        <v>2.0124528407846287</v>
      </c>
      <c r="R259" s="26">
        <f t="shared" si="3"/>
        <v>1.5390552998339337</v>
      </c>
      <c r="S259" s="49">
        <v>44141</v>
      </c>
      <c r="T259" s="27" t="e">
        <v>#N/A</v>
      </c>
      <c r="V259" t="e">
        <v>#N/A</v>
      </c>
      <c r="W259" s="53"/>
      <c r="Y259" s="52"/>
      <c r="Z259" s="52"/>
    </row>
    <row r="260" spans="1:26" x14ac:dyDescent="0.35">
      <c r="B260" s="28">
        <v>44142</v>
      </c>
      <c r="F260">
        <v>-20.100000000000001</v>
      </c>
      <c r="G260">
        <v>-21.342857142857145</v>
      </c>
      <c r="K260" s="42">
        <v>44142</v>
      </c>
      <c r="L260" s="22">
        <v>8055.1428571428569</v>
      </c>
      <c r="M260" s="43">
        <v>44142</v>
      </c>
      <c r="N260" s="23">
        <v>95.714285714285708</v>
      </c>
      <c r="O260" s="24">
        <v>5964.2857142857147</v>
      </c>
      <c r="P260" s="25">
        <v>51931</v>
      </c>
      <c r="Q260" s="26">
        <f t="shared" si="3"/>
        <v>2.0313799497777678</v>
      </c>
      <c r="R260" s="26">
        <f t="shared" si="3"/>
        <v>1.5761305742795988</v>
      </c>
      <c r="S260" s="49">
        <v>44142</v>
      </c>
      <c r="T260" s="27">
        <v>-36.241199999999999</v>
      </c>
      <c r="V260" t="e">
        <v>#N/A</v>
      </c>
      <c r="W260" s="53"/>
      <c r="Y260" s="52"/>
      <c r="Z260" s="52"/>
    </row>
    <row r="261" spans="1:26" x14ac:dyDescent="0.35">
      <c r="B261" s="28">
        <v>44143</v>
      </c>
      <c r="F261">
        <v>-21.5</v>
      </c>
      <c r="G261">
        <v>-21.2</v>
      </c>
      <c r="K261" s="42">
        <v>44143</v>
      </c>
      <c r="L261" s="22">
        <v>8426.1428571428569</v>
      </c>
      <c r="M261" s="43">
        <v>44143</v>
      </c>
      <c r="N261" s="23">
        <v>96.285714285714292</v>
      </c>
      <c r="O261" s="24">
        <v>6011.8571428571431</v>
      </c>
      <c r="P261" s="25">
        <v>53263.428571428572</v>
      </c>
      <c r="Q261" s="26">
        <f t="shared" si="3"/>
        <v>2.0475823335688097</v>
      </c>
      <c r="R261" s="26">
        <f t="shared" si="3"/>
        <v>1.6165704157899154</v>
      </c>
      <c r="S261" s="49">
        <v>44143</v>
      </c>
      <c r="T261" s="27" t="e">
        <v>#N/A</v>
      </c>
      <c r="V261" t="e">
        <v>#N/A</v>
      </c>
      <c r="W261" s="53"/>
      <c r="Y261" s="52"/>
      <c r="Z261" s="52"/>
    </row>
    <row r="262" spans="1:26" x14ac:dyDescent="0.35">
      <c r="B262" s="28">
        <v>44144</v>
      </c>
      <c r="F262">
        <v>-20.9</v>
      </c>
      <c r="G262">
        <v>-21.242857142857144</v>
      </c>
      <c r="K262" s="42">
        <v>44144</v>
      </c>
      <c r="L262" s="22">
        <v>8684.2857142857138</v>
      </c>
      <c r="M262" s="43">
        <v>44144</v>
      </c>
      <c r="N262" s="23">
        <v>96</v>
      </c>
      <c r="O262" s="24">
        <v>6045.2857142857147</v>
      </c>
      <c r="P262" s="25">
        <v>54780.714285714283</v>
      </c>
      <c r="Q262" s="26">
        <f t="shared" si="3"/>
        <v>2.0589677924490015</v>
      </c>
      <c r="R262" s="26">
        <f t="shared" si="3"/>
        <v>1.6626207595961848</v>
      </c>
      <c r="S262" s="49">
        <v>44144</v>
      </c>
      <c r="T262" s="27" t="e">
        <v>#N/A</v>
      </c>
      <c r="V262" t="e">
        <v>#N/A</v>
      </c>
      <c r="W262" s="53"/>
      <c r="Y262" s="52"/>
      <c r="Z262" s="52"/>
    </row>
    <row r="263" spans="1:26" x14ac:dyDescent="0.35">
      <c r="B263" s="28">
        <v>44145</v>
      </c>
      <c r="F263">
        <v>-21.9</v>
      </c>
      <c r="G263">
        <v>-21.042857142857144</v>
      </c>
      <c r="K263" s="42">
        <v>44145</v>
      </c>
      <c r="L263" s="22">
        <v>9131.7142857142862</v>
      </c>
      <c r="M263" s="43">
        <v>44145</v>
      </c>
      <c r="N263" s="23">
        <v>100.14285714285714</v>
      </c>
      <c r="O263" s="24">
        <v>6174.8571428571431</v>
      </c>
      <c r="P263" s="25">
        <v>56441.571428571428</v>
      </c>
      <c r="Q263" s="26">
        <f t="shared" si="3"/>
        <v>2.1030986095615387</v>
      </c>
      <c r="R263" s="26">
        <f t="shared" si="3"/>
        <v>1.713028564613762</v>
      </c>
      <c r="S263" s="49">
        <v>44145</v>
      </c>
      <c r="T263" s="27" t="e">
        <v>#N/A</v>
      </c>
      <c r="W263" s="53"/>
    </row>
    <row r="264" spans="1:26" x14ac:dyDescent="0.35">
      <c r="B264" s="28">
        <v>44146</v>
      </c>
      <c r="F264">
        <v>-21.5</v>
      </c>
      <c r="G264">
        <v>-21.014285714285716</v>
      </c>
      <c r="K264" s="42">
        <v>44146</v>
      </c>
      <c r="L264" s="22">
        <v>9450.2857142857138</v>
      </c>
      <c r="M264" s="43">
        <v>44146</v>
      </c>
      <c r="N264" s="23">
        <v>96.285714285714292</v>
      </c>
      <c r="O264" s="24">
        <v>6313.5714285714284</v>
      </c>
      <c r="P264" s="25">
        <v>58354.571428571428</v>
      </c>
      <c r="Q264" s="26">
        <f t="shared" si="3"/>
        <v>2.1503433983336158</v>
      </c>
      <c r="R264" s="26">
        <f t="shared" si="3"/>
        <v>1.7710890253905018</v>
      </c>
      <c r="S264" s="49">
        <v>44146</v>
      </c>
      <c r="T264" s="27" t="e">
        <v>#N/A</v>
      </c>
      <c r="W264" s="53"/>
    </row>
    <row r="265" spans="1:26" x14ac:dyDescent="0.35">
      <c r="B265" s="28">
        <v>44147</v>
      </c>
      <c r="F265">
        <v>-21.4</v>
      </c>
      <c r="G265">
        <v>-21.042857142857144</v>
      </c>
      <c r="K265" s="42">
        <v>44147</v>
      </c>
      <c r="L265" s="22">
        <v>9557.7142857142862</v>
      </c>
      <c r="M265" s="43">
        <v>44147</v>
      </c>
      <c r="N265" s="23">
        <v>100.71428571428571</v>
      </c>
      <c r="O265" s="24">
        <v>6458.2857142857147</v>
      </c>
      <c r="P265" s="25">
        <v>60321.428571428572</v>
      </c>
      <c r="Q265" s="26">
        <f t="shared" si="3"/>
        <v>2.1996317310072655</v>
      </c>
      <c r="R265" s="26">
        <f t="shared" si="3"/>
        <v>1.8307840760942695</v>
      </c>
      <c r="S265" s="49">
        <v>44147</v>
      </c>
      <c r="T265" s="27" t="e">
        <v>#N/A</v>
      </c>
      <c r="W265" s="53"/>
    </row>
    <row r="266" spans="1:26" x14ac:dyDescent="0.35">
      <c r="B266" s="28">
        <v>44148</v>
      </c>
      <c r="F266" s="54">
        <v>-20.2</v>
      </c>
      <c r="G266">
        <v>-21.071428571428573</v>
      </c>
      <c r="K266" s="42">
        <v>44148</v>
      </c>
      <c r="L266" s="22">
        <v>9924.8571428571431</v>
      </c>
      <c r="M266" s="43">
        <v>44148</v>
      </c>
      <c r="N266" s="23">
        <v>113.14285714285714</v>
      </c>
      <c r="O266" s="24">
        <v>6613</v>
      </c>
      <c r="P266" s="25">
        <v>62271.428571428572</v>
      </c>
      <c r="Q266" s="26">
        <f t="shared" si="3"/>
        <v>2.2523259701835365</v>
      </c>
      <c r="R266" s="26">
        <f t="shared" si="3"/>
        <v>1.8899675044866597</v>
      </c>
      <c r="S266" s="49">
        <v>44148</v>
      </c>
      <c r="T266" s="27" t="e">
        <v>#N/A</v>
      </c>
      <c r="W266" s="53"/>
    </row>
    <row r="267" spans="1:26" x14ac:dyDescent="0.35">
      <c r="B267" s="28">
        <v>44149</v>
      </c>
      <c r="F267" s="54">
        <v>-20.3</v>
      </c>
      <c r="G267">
        <v>-21.099999999999998</v>
      </c>
      <c r="K267" s="42">
        <v>44149</v>
      </c>
      <c r="L267" s="22">
        <v>10470.714285714286</v>
      </c>
      <c r="M267" s="43">
        <v>44149</v>
      </c>
      <c r="N267" s="23">
        <v>116.57142857142857</v>
      </c>
      <c r="O267" s="24">
        <v>6783.5714285714284</v>
      </c>
      <c r="P267" s="25">
        <v>64207.285714285717</v>
      </c>
      <c r="Q267" s="26">
        <f t="shared" ref="Q267:R328" si="4">O267/O$5</f>
        <v>2.3104210039568218</v>
      </c>
      <c r="R267" s="26">
        <f t="shared" si="4"/>
        <v>1.9487216904313689</v>
      </c>
      <c r="S267" s="49">
        <v>44149</v>
      </c>
      <c r="T267" s="27">
        <v>-33.306199999999997</v>
      </c>
      <c r="W267" s="53"/>
    </row>
    <row r="268" spans="1:26" x14ac:dyDescent="0.35">
      <c r="A268" t="s">
        <v>180</v>
      </c>
      <c r="B268" s="28">
        <v>44150</v>
      </c>
      <c r="F268" s="54">
        <v>-21.3</v>
      </c>
      <c r="G268">
        <v>-21.071428571428573</v>
      </c>
      <c r="K268" s="42">
        <v>44150</v>
      </c>
      <c r="L268" s="22">
        <v>10532.571428571429</v>
      </c>
      <c r="M268" s="43">
        <v>44150</v>
      </c>
      <c r="N268" s="23">
        <v>122</v>
      </c>
      <c r="O268" s="24">
        <v>6978.5714285714284</v>
      </c>
      <c r="P268" s="25">
        <v>66101.571428571435</v>
      </c>
      <c r="Q268" s="26">
        <f t="shared" si="4"/>
        <v>2.3768361807579392</v>
      </c>
      <c r="R268" s="26">
        <f t="shared" si="4"/>
        <v>2.0062141637268338</v>
      </c>
      <c r="S268" s="49">
        <v>44150</v>
      </c>
      <c r="T268" s="27" t="e">
        <v>#N/A</v>
      </c>
      <c r="W268" s="53"/>
    </row>
    <row r="269" spans="1:26" x14ac:dyDescent="0.35">
      <c r="B269" s="28">
        <v>44151</v>
      </c>
      <c r="F269" s="54">
        <v>-20.399999999999999</v>
      </c>
      <c r="G269">
        <v>-21</v>
      </c>
      <c r="K269" s="42">
        <v>44151</v>
      </c>
      <c r="L269" s="22">
        <v>10744.428571428571</v>
      </c>
      <c r="M269" s="43">
        <v>44151</v>
      </c>
      <c r="N269" s="23">
        <v>122.71428571428571</v>
      </c>
      <c r="O269" s="24">
        <v>7217.2857142857147</v>
      </c>
      <c r="P269" s="25">
        <v>68099.142857142855</v>
      </c>
      <c r="Q269" s="26">
        <f t="shared" si="4"/>
        <v>2.4581400345562305</v>
      </c>
      <c r="R269" s="26">
        <f t="shared" si="4"/>
        <v>2.0668414076250601</v>
      </c>
      <c r="S269" s="49">
        <v>44151</v>
      </c>
      <c r="T269" s="27" t="e">
        <v>#N/A</v>
      </c>
      <c r="W269" s="53"/>
      <c r="X269" s="48"/>
      <c r="Y269" s="48"/>
      <c r="Z269" s="48"/>
    </row>
    <row r="270" spans="1:26" x14ac:dyDescent="0.35">
      <c r="B270" s="28">
        <v>44152</v>
      </c>
      <c r="F270" s="54">
        <v>-21.9</v>
      </c>
      <c r="G270">
        <v>-21</v>
      </c>
      <c r="K270" s="42">
        <v>44152</v>
      </c>
      <c r="L270" s="22">
        <v>10638.142857142857</v>
      </c>
      <c r="M270" s="43">
        <v>44152</v>
      </c>
      <c r="N270" s="23">
        <v>122.14285714285714</v>
      </c>
      <c r="O270" s="24">
        <v>7385.7142857142853</v>
      </c>
      <c r="P270" s="25">
        <v>70233.571428571435</v>
      </c>
      <c r="Q270" s="26">
        <f t="shared" si="4"/>
        <v>2.5155052312218107</v>
      </c>
      <c r="R270" s="26">
        <f t="shared" si="4"/>
        <v>2.1316223309665037</v>
      </c>
      <c r="S270" s="49">
        <v>44152</v>
      </c>
      <c r="T270" s="27" t="e">
        <v>#N/A</v>
      </c>
      <c r="W270" s="53"/>
    </row>
    <row r="271" spans="1:26" x14ac:dyDescent="0.35">
      <c r="B271" s="28">
        <v>44153</v>
      </c>
      <c r="F271" s="54">
        <v>-20.5</v>
      </c>
      <c r="G271">
        <v>-20.857142857142858</v>
      </c>
      <c r="K271" s="42">
        <v>44153</v>
      </c>
      <c r="L271" s="22">
        <v>10690.714285714286</v>
      </c>
      <c r="M271" s="43">
        <v>44153</v>
      </c>
      <c r="N271" s="23">
        <v>132.42857142857142</v>
      </c>
      <c r="O271" s="24">
        <v>7536.7142857142853</v>
      </c>
      <c r="P271" s="25">
        <v>72227.857142857145</v>
      </c>
      <c r="Q271" s="26">
        <f t="shared" si="4"/>
        <v>2.5669344194113939</v>
      </c>
      <c r="R271" s="26">
        <f t="shared" si="4"/>
        <v>2.1921498518718345</v>
      </c>
      <c r="S271" s="49">
        <v>44153</v>
      </c>
      <c r="T271" s="27" t="e">
        <v>#N/A</v>
      </c>
      <c r="W271" s="53"/>
    </row>
    <row r="272" spans="1:26" x14ac:dyDescent="0.35">
      <c r="B272" s="28">
        <v>44154</v>
      </c>
      <c r="F272" s="54">
        <v>-20.7</v>
      </c>
      <c r="G272">
        <v>-20.757142857142856</v>
      </c>
      <c r="K272" s="42">
        <v>44154</v>
      </c>
      <c r="L272" s="22">
        <v>11271</v>
      </c>
      <c r="M272" s="43">
        <v>44154</v>
      </c>
      <c r="N272" s="23">
        <v>140.57142857142858</v>
      </c>
      <c r="O272" s="24">
        <v>7691.1428571428569</v>
      </c>
      <c r="P272" s="25">
        <v>74149.142857142855</v>
      </c>
      <c r="Q272" s="26">
        <f t="shared" si="4"/>
        <v>2.6195313469733046</v>
      </c>
      <c r="R272" s="26">
        <f t="shared" si="4"/>
        <v>2.2504617880219633</v>
      </c>
      <c r="S272" s="49">
        <v>44154</v>
      </c>
      <c r="T272" s="27" t="e">
        <v>#N/A</v>
      </c>
      <c r="W272" s="53"/>
    </row>
    <row r="273" spans="2:24" x14ac:dyDescent="0.35">
      <c r="B273" s="28">
        <v>44155</v>
      </c>
      <c r="F273" s="54">
        <v>-19.3</v>
      </c>
      <c r="G273">
        <v>-20.62857142857143</v>
      </c>
      <c r="K273" s="42">
        <v>44155</v>
      </c>
      <c r="L273" s="22">
        <v>11431</v>
      </c>
      <c r="M273" s="43">
        <v>44155</v>
      </c>
      <c r="N273" s="23">
        <v>136.42857142857142</v>
      </c>
      <c r="O273" s="24">
        <v>7847.4285714285716</v>
      </c>
      <c r="P273" s="25">
        <v>76103.428571428565</v>
      </c>
      <c r="Q273" s="26">
        <f t="shared" si="4"/>
        <v>2.6727608000285592</v>
      </c>
      <c r="R273" s="26">
        <f t="shared" si="4"/>
        <v>2.3097752898833477</v>
      </c>
      <c r="S273" s="49">
        <v>44155</v>
      </c>
      <c r="T273" s="27" t="e">
        <v>#N/A</v>
      </c>
      <c r="W273" s="53"/>
    </row>
    <row r="274" spans="2:24" x14ac:dyDescent="0.35">
      <c r="B274" s="28">
        <v>44156</v>
      </c>
      <c r="F274" s="54">
        <v>-19.600000000000001</v>
      </c>
      <c r="G274">
        <v>-20.528571428571428</v>
      </c>
      <c r="K274" s="42">
        <v>44156</v>
      </c>
      <c r="L274" s="22">
        <v>11597.428571428571</v>
      </c>
      <c r="M274" s="43">
        <v>44156</v>
      </c>
      <c r="N274" s="23">
        <v>138.42857142857142</v>
      </c>
      <c r="O274" s="24">
        <v>7976</v>
      </c>
      <c r="P274" s="25">
        <v>78068.857142857145</v>
      </c>
      <c r="Q274" s="26">
        <f t="shared" si="4"/>
        <v>2.7165510264908344</v>
      </c>
      <c r="R274" s="26">
        <f t="shared" si="4"/>
        <v>2.3694269827641175</v>
      </c>
      <c r="S274" s="49">
        <v>44156</v>
      </c>
      <c r="T274" s="27">
        <v>-33.420699999999997</v>
      </c>
      <c r="W274" s="53"/>
    </row>
    <row r="275" spans="2:24" x14ac:dyDescent="0.35">
      <c r="B275" s="28">
        <v>44157</v>
      </c>
      <c r="F275" s="54">
        <v>-20.9</v>
      </c>
      <c r="G275">
        <v>-20.471428571428572</v>
      </c>
      <c r="K275" s="42">
        <v>44157</v>
      </c>
      <c r="L275" s="22">
        <v>11764</v>
      </c>
      <c r="M275" s="43">
        <v>44157</v>
      </c>
      <c r="N275" s="23">
        <v>139</v>
      </c>
      <c r="O275" s="24">
        <v>8102.4285714285716</v>
      </c>
      <c r="P275" s="25">
        <v>80023.142857142855</v>
      </c>
      <c r="Q275" s="26">
        <f t="shared" si="4"/>
        <v>2.7596114158454053</v>
      </c>
      <c r="R275" s="26">
        <f t="shared" si="4"/>
        <v>2.4287404846255018</v>
      </c>
      <c r="S275" s="49">
        <v>44157</v>
      </c>
      <c r="T275" s="27" t="e">
        <v>#N/A</v>
      </c>
      <c r="W275" s="53"/>
    </row>
    <row r="276" spans="2:24" x14ac:dyDescent="0.35">
      <c r="B276" s="28">
        <v>44158</v>
      </c>
      <c r="F276" s="54">
        <v>-18.600000000000001</v>
      </c>
      <c r="G276">
        <v>-20.214285714285715</v>
      </c>
      <c r="K276" s="42">
        <v>44158</v>
      </c>
      <c r="L276" s="22">
        <v>11751.428571428571</v>
      </c>
      <c r="M276" s="43">
        <v>44158</v>
      </c>
      <c r="N276" s="23">
        <v>141</v>
      </c>
      <c r="O276" s="24">
        <v>8195.8571428571431</v>
      </c>
      <c r="P276" s="25">
        <v>81823.428571428565</v>
      </c>
      <c r="Q276" s="26">
        <f t="shared" si="4"/>
        <v>2.7914323137413253</v>
      </c>
      <c r="R276" s="26">
        <f t="shared" si="4"/>
        <v>2.4833800131676922</v>
      </c>
      <c r="S276" s="49">
        <v>44158</v>
      </c>
      <c r="T276" s="27" t="e">
        <v>#N/A</v>
      </c>
      <c r="W276" s="53"/>
    </row>
    <row r="277" spans="2:24" x14ac:dyDescent="0.35">
      <c r="B277" s="28">
        <v>44159</v>
      </c>
      <c r="F277" s="54">
        <v>-21.1</v>
      </c>
      <c r="G277">
        <v>-20.099999999999998</v>
      </c>
      <c r="K277" s="42">
        <v>44159</v>
      </c>
      <c r="L277" s="22">
        <v>13111.857142857143</v>
      </c>
      <c r="M277" s="43">
        <v>44159</v>
      </c>
      <c r="N277" s="23">
        <v>151.42857142857142</v>
      </c>
      <c r="O277" s="24">
        <v>8285.4285714285706</v>
      </c>
      <c r="P277" s="25">
        <v>83408.428571428565</v>
      </c>
      <c r="Q277" s="26">
        <f t="shared" si="4"/>
        <v>2.8219395048433764</v>
      </c>
      <c r="R277" s="26">
        <f t="shared" si="4"/>
        <v>2.5314855177840712</v>
      </c>
      <c r="S277" s="49">
        <v>44159</v>
      </c>
      <c r="T277" s="27" t="e">
        <v>#N/A</v>
      </c>
      <c r="W277" s="53"/>
    </row>
    <row r="278" spans="2:24" x14ac:dyDescent="0.35">
      <c r="B278" s="28">
        <v>44160</v>
      </c>
      <c r="F278" s="54">
        <v>-24.2</v>
      </c>
      <c r="G278">
        <v>-20.628571428571426</v>
      </c>
      <c r="K278" s="42">
        <v>44160</v>
      </c>
      <c r="L278" s="22">
        <v>13355.142857142857</v>
      </c>
      <c r="M278" s="43">
        <v>44160</v>
      </c>
      <c r="N278" s="23">
        <v>152.14285714285714</v>
      </c>
      <c r="O278" s="24">
        <v>8388.8571428571431</v>
      </c>
      <c r="P278" s="25">
        <v>84911.857142857145</v>
      </c>
      <c r="Q278" s="26">
        <f t="shared" si="4"/>
        <v>2.8571663092419182</v>
      </c>
      <c r="R278" s="26">
        <f t="shared" si="4"/>
        <v>2.5771152907072592</v>
      </c>
      <c r="S278" s="49">
        <v>44160</v>
      </c>
      <c r="T278" s="27" t="e">
        <v>#N/A</v>
      </c>
      <c r="W278" s="53"/>
    </row>
    <row r="279" spans="2:24" x14ac:dyDescent="0.35">
      <c r="B279" s="28">
        <v>44161</v>
      </c>
      <c r="F279" s="54">
        <v>-35.599395930746873</v>
      </c>
      <c r="G279">
        <v>-22.757056561535268</v>
      </c>
      <c r="K279" s="42">
        <v>44161</v>
      </c>
      <c r="L279" s="22">
        <v>12028.714285714286</v>
      </c>
      <c r="M279" s="43">
        <v>44161</v>
      </c>
      <c r="N279" s="23">
        <v>145.71428571428572</v>
      </c>
      <c r="O279" s="24">
        <v>8439.4285714285706</v>
      </c>
      <c r="P279" s="25">
        <v>86323.571428571435</v>
      </c>
      <c r="Q279" s="26">
        <f t="shared" si="4"/>
        <v>2.8743904649837462</v>
      </c>
      <c r="R279" s="26">
        <f t="shared" si="4"/>
        <v>2.6199614913939699</v>
      </c>
      <c r="S279" s="49">
        <v>44161</v>
      </c>
      <c r="T279" s="27" t="e">
        <v>#N/A</v>
      </c>
      <c r="W279" s="53"/>
    </row>
    <row r="280" spans="2:24" x14ac:dyDescent="0.35">
      <c r="B280" s="28">
        <v>44162</v>
      </c>
      <c r="F280" s="54">
        <v>-43.6</v>
      </c>
      <c r="G280">
        <v>-26.22848513296384</v>
      </c>
      <c r="K280" s="42">
        <v>44162</v>
      </c>
      <c r="L280" s="22">
        <v>10750</v>
      </c>
      <c r="M280" s="43">
        <v>44162</v>
      </c>
      <c r="N280" s="23">
        <v>127.14285714285714</v>
      </c>
      <c r="O280" s="24">
        <v>8489.7142857142862</v>
      </c>
      <c r="P280" s="25">
        <v>87419.428571428565</v>
      </c>
      <c r="Q280" s="26">
        <f t="shared" si="4"/>
        <v>2.8915173091112143</v>
      </c>
      <c r="R280" s="26">
        <f t="shared" si="4"/>
        <v>2.653221277415803</v>
      </c>
      <c r="S280" s="49">
        <v>44162</v>
      </c>
      <c r="T280" s="27" t="e">
        <v>#N/A</v>
      </c>
    </row>
    <row r="281" spans="2:24" x14ac:dyDescent="0.35">
      <c r="B281" s="28">
        <v>44163</v>
      </c>
      <c r="F281" s="54">
        <v>-26.7</v>
      </c>
      <c r="G281">
        <v>-27.242770847249549</v>
      </c>
      <c r="K281" s="42">
        <v>44163</v>
      </c>
      <c r="L281" s="22">
        <v>10051.571428571429</v>
      </c>
      <c r="M281" s="43">
        <v>44163</v>
      </c>
      <c r="N281" s="23">
        <v>120.42857142857143</v>
      </c>
      <c r="O281" s="24">
        <v>8555.4285714285706</v>
      </c>
      <c r="P281" s="25">
        <v>88621.71428571429</v>
      </c>
      <c r="Q281" s="26">
        <f t="shared" si="4"/>
        <v>2.9138989804141544</v>
      </c>
      <c r="R281" s="26">
        <f t="shared" si="4"/>
        <v>2.6897112212509944</v>
      </c>
      <c r="S281" s="49">
        <v>44163</v>
      </c>
      <c r="T281" s="27">
        <v>-48.966900000000003</v>
      </c>
    </row>
    <row r="282" spans="2:24" x14ac:dyDescent="0.35">
      <c r="B282" s="28">
        <v>44164</v>
      </c>
      <c r="F282" s="54">
        <v>-23.3</v>
      </c>
      <c r="G282">
        <v>-27.585627990106698</v>
      </c>
      <c r="K282" s="42">
        <v>44164</v>
      </c>
      <c r="L282" s="22">
        <v>10602.428571428571</v>
      </c>
      <c r="M282" s="43">
        <v>44164</v>
      </c>
      <c r="N282" s="23">
        <v>116.71428571428571</v>
      </c>
      <c r="O282" s="24">
        <v>8633.5714285714294</v>
      </c>
      <c r="P282" s="25">
        <v>89975.28571428571</v>
      </c>
      <c r="Q282" s="26">
        <f t="shared" si="4"/>
        <v>2.9405137069417822</v>
      </c>
      <c r="R282" s="26">
        <f t="shared" si="4"/>
        <v>2.7307927585416825</v>
      </c>
      <c r="S282" s="49">
        <v>44164</v>
      </c>
      <c r="T282" s="27" t="e">
        <v>#N/A</v>
      </c>
    </row>
    <row r="283" spans="2:24" x14ac:dyDescent="0.35">
      <c r="B283" s="28">
        <v>44165</v>
      </c>
      <c r="F283" s="54">
        <v>-20.3</v>
      </c>
      <c r="G283">
        <v>-27.828485132963838</v>
      </c>
      <c r="K283" s="42">
        <v>44165</v>
      </c>
      <c r="L283" s="22">
        <v>11157.714285714286</v>
      </c>
      <c r="M283" s="43">
        <v>44165</v>
      </c>
      <c r="N283" s="23">
        <v>117.71428571428571</v>
      </c>
      <c r="O283" s="24">
        <v>8712.4285714285706</v>
      </c>
      <c r="P283" s="25">
        <v>91428.142857142855</v>
      </c>
      <c r="Q283" s="26">
        <f t="shared" si="4"/>
        <v>2.9673717125053107</v>
      </c>
      <c r="R283" s="26">
        <f t="shared" si="4"/>
        <v>2.7748876645307381</v>
      </c>
      <c r="S283" s="49">
        <v>44165</v>
      </c>
      <c r="T283" s="27" t="e">
        <v>#N/A</v>
      </c>
      <c r="X283" t="s">
        <v>181</v>
      </c>
    </row>
    <row r="284" spans="2:24" x14ac:dyDescent="0.35">
      <c r="B284" s="28">
        <v>44166</v>
      </c>
      <c r="F284" s="54">
        <v>-21.8</v>
      </c>
      <c r="G284">
        <v>-27.928485132963839</v>
      </c>
      <c r="K284" s="42">
        <v>44166</v>
      </c>
      <c r="L284" s="22">
        <v>10147.857142857143</v>
      </c>
      <c r="M284" s="43">
        <v>44166</v>
      </c>
      <c r="N284" s="23">
        <v>123.71428571428571</v>
      </c>
      <c r="O284" s="24">
        <v>8787.2857142857138</v>
      </c>
      <c r="P284" s="25">
        <v>92942.857142857145</v>
      </c>
      <c r="Q284" s="26">
        <f t="shared" si="4"/>
        <v>2.9928673554677911</v>
      </c>
      <c r="R284" s="26">
        <f t="shared" si="4"/>
        <v>2.8208599642556109</v>
      </c>
      <c r="S284" s="49">
        <v>44166</v>
      </c>
      <c r="T284" s="27" t="e">
        <v>#N/A</v>
      </c>
      <c r="W284">
        <v>43897</v>
      </c>
      <c r="X284">
        <v>-2.4405999999999999</v>
      </c>
    </row>
    <row r="285" spans="2:24" x14ac:dyDescent="0.35">
      <c r="B285" s="28">
        <v>44167</v>
      </c>
      <c r="F285" s="54">
        <v>-21</v>
      </c>
      <c r="G285">
        <v>-27.471342275820984</v>
      </c>
      <c r="K285" s="42">
        <v>44167</v>
      </c>
      <c r="L285" s="22">
        <v>10667.428571428571</v>
      </c>
      <c r="M285" s="43">
        <v>44167</v>
      </c>
      <c r="N285" s="23">
        <v>126.57142857142857</v>
      </c>
      <c r="O285" s="24">
        <v>8850.8571428571431</v>
      </c>
      <c r="P285" s="25">
        <v>94411.571428571435</v>
      </c>
      <c r="Q285" s="26">
        <f t="shared" si="4"/>
        <v>3.0145191896630275</v>
      </c>
      <c r="R285" s="26">
        <f t="shared" si="4"/>
        <v>2.8654361420799455</v>
      </c>
      <c r="S285" s="49">
        <v>44167</v>
      </c>
      <c r="T285" s="27" t="e">
        <v>#N/A</v>
      </c>
      <c r="W285">
        <v>43904</v>
      </c>
      <c r="X285">
        <v>-18.3385</v>
      </c>
    </row>
    <row r="286" spans="2:24" x14ac:dyDescent="0.35">
      <c r="B286" s="28">
        <v>44168</v>
      </c>
      <c r="F286" s="54">
        <v>-21.4</v>
      </c>
      <c r="G286">
        <v>-25.442857142857143</v>
      </c>
      <c r="K286" s="42">
        <v>44168</v>
      </c>
      <c r="L286" s="22">
        <v>12584.571428571429</v>
      </c>
      <c r="M286" s="43">
        <v>44168</v>
      </c>
      <c r="N286" s="23">
        <v>133.71428571428572</v>
      </c>
      <c r="O286" s="24">
        <v>8921.8571428571431</v>
      </c>
      <c r="P286" s="25">
        <v>95867.428571428565</v>
      </c>
      <c r="Q286" s="26">
        <f t="shared" si="4"/>
        <v>3.0387011258316394</v>
      </c>
      <c r="R286" s="26">
        <f t="shared" si="4"/>
        <v>2.9096220994972968</v>
      </c>
      <c r="S286" s="49">
        <v>44168</v>
      </c>
      <c r="T286" s="27" t="e">
        <v>#N/A</v>
      </c>
      <c r="W286">
        <v>43911</v>
      </c>
      <c r="X286">
        <v>-64.849999999999994</v>
      </c>
    </row>
    <row r="287" spans="2:24" x14ac:dyDescent="0.35">
      <c r="B287" s="28">
        <v>44169</v>
      </c>
      <c r="F287" s="54">
        <v>-19.2</v>
      </c>
      <c r="G287">
        <v>-21.957142857142856</v>
      </c>
      <c r="K287" s="42">
        <v>44169</v>
      </c>
      <c r="L287" s="22">
        <v>13922</v>
      </c>
      <c r="M287" s="43">
        <v>44169</v>
      </c>
      <c r="N287" s="23">
        <v>161.14285714285714</v>
      </c>
      <c r="O287" s="24">
        <v>8967.4285714285706</v>
      </c>
      <c r="P287" s="25">
        <v>97485.428571428565</v>
      </c>
      <c r="Q287" s="26">
        <f t="shared" si="4"/>
        <v>3.0542223283221563</v>
      </c>
      <c r="R287" s="26">
        <f t="shared" si="4"/>
        <v>2.9587291698249314</v>
      </c>
      <c r="S287" s="49">
        <v>44169</v>
      </c>
      <c r="T287" s="27" t="e">
        <v>#N/A</v>
      </c>
      <c r="W287">
        <v>43918</v>
      </c>
      <c r="X287">
        <v>-91.337199999999996</v>
      </c>
    </row>
    <row r="288" spans="2:24" x14ac:dyDescent="0.35">
      <c r="B288" s="28">
        <v>44170</v>
      </c>
      <c r="F288" s="54">
        <v>-19.100000000000001</v>
      </c>
      <c r="G288">
        <v>-20.871428571428574</v>
      </c>
      <c r="K288" s="42">
        <v>44170</v>
      </c>
      <c r="L288" s="22">
        <v>14660.142857142857</v>
      </c>
      <c r="M288" s="43">
        <v>44170</v>
      </c>
      <c r="N288" s="23">
        <v>180.57142857142858</v>
      </c>
      <c r="O288" s="24">
        <v>8974.1428571428569</v>
      </c>
      <c r="P288" s="25">
        <v>98832.571428571435</v>
      </c>
      <c r="Q288" s="26">
        <f t="shared" si="4"/>
        <v>3.0565091512596312</v>
      </c>
      <c r="R288" s="26">
        <f t="shared" si="4"/>
        <v>2.9996155969121285</v>
      </c>
      <c r="S288" s="49">
        <v>44170</v>
      </c>
      <c r="T288" s="27">
        <v>-35.405099999999997</v>
      </c>
      <c r="W288">
        <v>43925</v>
      </c>
      <c r="X288">
        <v>-103.55370000000001</v>
      </c>
    </row>
    <row r="289" spans="1:29" s="27" customFormat="1" x14ac:dyDescent="0.35">
      <c r="B289" s="28">
        <v>44171</v>
      </c>
      <c r="C289" s="19"/>
      <c r="D289" s="19"/>
      <c r="E289" s="19"/>
      <c r="F289">
        <v>-20.9</v>
      </c>
      <c r="G289">
        <v>-20.528571428571432</v>
      </c>
      <c r="H289"/>
      <c r="I289" s="20"/>
      <c r="J289" s="21"/>
      <c r="K289" s="42">
        <v>44171</v>
      </c>
      <c r="L289" s="22">
        <v>14233.428571428571</v>
      </c>
      <c r="M289" s="43">
        <v>44171</v>
      </c>
      <c r="N289" s="23">
        <v>183.85714285714286</v>
      </c>
      <c r="O289" s="24">
        <v>8958.4285714285706</v>
      </c>
      <c r="P289" s="25">
        <v>99996</v>
      </c>
      <c r="Q289" s="26">
        <f t="shared" si="4"/>
        <v>3.0511570124697971</v>
      </c>
      <c r="R289" s="26">
        <f t="shared" si="4"/>
        <v>3.0349262079617714</v>
      </c>
      <c r="S289" s="49">
        <v>44171</v>
      </c>
      <c r="T289" s="27" t="e">
        <v>#N/A</v>
      </c>
      <c r="V289"/>
      <c r="W289">
        <v>43932</v>
      </c>
      <c r="X289">
        <v>-106.06619999999999</v>
      </c>
      <c r="Y289"/>
      <c r="Z289"/>
      <c r="AA289"/>
      <c r="AB289"/>
      <c r="AC289" s="28"/>
    </row>
    <row r="290" spans="1:29" s="27" customFormat="1" x14ac:dyDescent="0.35">
      <c r="B290" s="28">
        <v>44172</v>
      </c>
      <c r="C290" s="19"/>
      <c r="D290" s="19"/>
      <c r="E290" s="19"/>
      <c r="F290">
        <v>-19.8</v>
      </c>
      <c r="G290">
        <v>-20.457142857142859</v>
      </c>
      <c r="H290"/>
      <c r="I290" s="20"/>
      <c r="J290" s="21"/>
      <c r="K290" s="42">
        <v>44172</v>
      </c>
      <c r="L290" s="22">
        <v>14175.857142857143</v>
      </c>
      <c r="M290" s="43">
        <v>44172</v>
      </c>
      <c r="N290" s="23">
        <v>184.28571428571428</v>
      </c>
      <c r="O290" s="24">
        <v>8955.7142857142862</v>
      </c>
      <c r="P290" s="25">
        <v>100853</v>
      </c>
      <c r="Q290" s="26">
        <f t="shared" si="4"/>
        <v>3.0502325521333717</v>
      </c>
      <c r="R290" s="26">
        <f t="shared" si="4"/>
        <v>3.0609365659783245</v>
      </c>
      <c r="S290" s="49">
        <v>44172</v>
      </c>
      <c r="T290" s="27" t="e">
        <v>#N/A</v>
      </c>
      <c r="V290"/>
      <c r="W290">
        <v>43939</v>
      </c>
      <c r="X290">
        <v>-100.7615</v>
      </c>
      <c r="Y290"/>
      <c r="Z290"/>
      <c r="AA290"/>
      <c r="AB290"/>
      <c r="AC290" s="28"/>
    </row>
    <row r="291" spans="1:29" x14ac:dyDescent="0.35">
      <c r="B291" s="28">
        <v>44173</v>
      </c>
      <c r="F291">
        <v>-22.1</v>
      </c>
      <c r="G291">
        <v>-20.5</v>
      </c>
      <c r="K291" s="42">
        <v>44173</v>
      </c>
      <c r="L291" s="22">
        <v>14253.285714285714</v>
      </c>
      <c r="M291" s="43">
        <v>44173</v>
      </c>
      <c r="N291" s="23">
        <v>176.42857142857142</v>
      </c>
      <c r="O291" s="24">
        <v>8947.7142857142862</v>
      </c>
      <c r="P291" s="25">
        <v>101688.14285714286</v>
      </c>
      <c r="Q291" s="26">
        <f t="shared" si="4"/>
        <v>3.047507826931275</v>
      </c>
      <c r="R291" s="26">
        <f t="shared" si="4"/>
        <v>3.086283549303007</v>
      </c>
      <c r="S291" s="49">
        <v>44173</v>
      </c>
      <c r="T291" s="27" t="e">
        <v>#N/A</v>
      </c>
      <c r="W291">
        <v>43946</v>
      </c>
      <c r="X291">
        <v>-90.328599999999994</v>
      </c>
    </row>
    <row r="292" spans="1:29" x14ac:dyDescent="0.35">
      <c r="B292" s="28">
        <v>44174</v>
      </c>
      <c r="F292">
        <v>-20.399999999999999</v>
      </c>
      <c r="G292">
        <v>-20.414285714285715</v>
      </c>
      <c r="K292" s="42">
        <v>44174</v>
      </c>
      <c r="L292" s="22">
        <v>13782.857142857143</v>
      </c>
      <c r="M292" s="43">
        <v>44174</v>
      </c>
      <c r="N292" s="23">
        <v>186.42857142857142</v>
      </c>
      <c r="O292" s="24">
        <v>8932.5714285714294</v>
      </c>
      <c r="P292" s="25">
        <v>102600</v>
      </c>
      <c r="Q292" s="26">
        <f t="shared" si="4"/>
        <v>3.0423503113701624</v>
      </c>
      <c r="R292" s="26">
        <f t="shared" si="4"/>
        <v>3.1139588477226865</v>
      </c>
      <c r="S292" s="49">
        <v>44174</v>
      </c>
      <c r="T292" s="27" t="e">
        <v>#N/A</v>
      </c>
      <c r="W292">
        <v>43953</v>
      </c>
      <c r="X292">
        <v>-81.350700000000003</v>
      </c>
    </row>
    <row r="293" spans="1:29" x14ac:dyDescent="0.35">
      <c r="B293" s="28">
        <v>44175</v>
      </c>
      <c r="F293">
        <v>-21.6</v>
      </c>
      <c r="G293">
        <v>-20.442857142857143</v>
      </c>
      <c r="K293" s="42">
        <v>44175</v>
      </c>
      <c r="L293" s="22">
        <v>13099.857142857143</v>
      </c>
      <c r="M293" s="43">
        <v>44175</v>
      </c>
      <c r="N293" s="23">
        <v>188.85714285714286</v>
      </c>
      <c r="O293" s="24">
        <v>8946</v>
      </c>
      <c r="P293" s="25">
        <v>103531.57142857143</v>
      </c>
      <c r="Q293" s="26">
        <f t="shared" si="4"/>
        <v>3.0469239572451108</v>
      </c>
      <c r="R293" s="26">
        <f t="shared" si="4"/>
        <v>3.1422324840997398</v>
      </c>
      <c r="S293" s="49">
        <v>44175</v>
      </c>
      <c r="T293" s="27" t="e">
        <v>#N/A</v>
      </c>
      <c r="W293">
        <v>43960</v>
      </c>
      <c r="X293">
        <v>-73.909099999999995</v>
      </c>
    </row>
    <row r="294" spans="1:29" x14ac:dyDescent="0.35">
      <c r="B294" s="28">
        <v>44176</v>
      </c>
      <c r="F294">
        <v>-21.1</v>
      </c>
      <c r="G294">
        <v>-20.714285714285715</v>
      </c>
      <c r="K294" s="42">
        <v>44176</v>
      </c>
      <c r="L294" s="22">
        <v>19405.714285714286</v>
      </c>
      <c r="M294" s="43">
        <v>44176</v>
      </c>
      <c r="N294" s="23">
        <v>188.28571428571428</v>
      </c>
      <c r="O294" s="24">
        <v>8985.4285714285706</v>
      </c>
      <c r="P294" s="25">
        <v>104507.57142857143</v>
      </c>
      <c r="Q294" s="26">
        <f t="shared" si="4"/>
        <v>3.0603529600268748</v>
      </c>
      <c r="R294" s="26">
        <f t="shared" si="4"/>
        <v>3.1718545487720338</v>
      </c>
      <c r="S294" s="49">
        <v>44176</v>
      </c>
      <c r="T294" s="27" t="e">
        <v>#N/A</v>
      </c>
      <c r="W294">
        <v>43967</v>
      </c>
      <c r="X294">
        <v>-70.252499999999998</v>
      </c>
    </row>
    <row r="295" spans="1:29" x14ac:dyDescent="0.35">
      <c r="B295" s="28">
        <v>44177</v>
      </c>
      <c r="F295">
        <v>-19.5</v>
      </c>
      <c r="G295">
        <v>-20.771428571428572</v>
      </c>
      <c r="K295" s="42">
        <v>44177</v>
      </c>
      <c r="L295" s="22">
        <v>19431.714285714286</v>
      </c>
      <c r="M295" s="43">
        <v>44177</v>
      </c>
      <c r="N295" s="23">
        <v>184.14285714285714</v>
      </c>
      <c r="O295" s="24">
        <v>9063.8571428571431</v>
      </c>
      <c r="P295" s="25">
        <v>105546</v>
      </c>
      <c r="Q295" s="26">
        <f t="shared" si="4"/>
        <v>3.0870649981688634</v>
      </c>
      <c r="R295" s="26">
        <f t="shared" si="4"/>
        <v>3.2033713503093435</v>
      </c>
      <c r="S295" s="49">
        <v>44177</v>
      </c>
      <c r="T295" s="27">
        <v>-32.484099999999998</v>
      </c>
      <c r="W295">
        <v>43974</v>
      </c>
      <c r="X295">
        <v>-61.290100000000002</v>
      </c>
    </row>
    <row r="296" spans="1:29" x14ac:dyDescent="0.35">
      <c r="B296" s="28">
        <v>44178</v>
      </c>
      <c r="F296">
        <v>-24.2</v>
      </c>
      <c r="G296">
        <v>-21.24285714285714</v>
      </c>
      <c r="K296" s="42">
        <v>44178</v>
      </c>
      <c r="L296" s="22">
        <v>19049.714285714286</v>
      </c>
      <c r="M296" s="43">
        <v>44178</v>
      </c>
      <c r="N296" s="23">
        <v>187.71428571428572</v>
      </c>
      <c r="O296" s="24">
        <v>9137.2857142857138</v>
      </c>
      <c r="P296" s="25">
        <v>106659.85714285714</v>
      </c>
      <c r="Q296" s="26">
        <f t="shared" si="4"/>
        <v>3.1120740830595404</v>
      </c>
      <c r="R296" s="26">
        <f t="shared" si="4"/>
        <v>3.2371774449009529</v>
      </c>
      <c r="S296" s="49">
        <v>44178</v>
      </c>
      <c r="T296" s="27" t="e">
        <v>#N/A</v>
      </c>
      <c r="W296">
        <v>43981</v>
      </c>
      <c r="X296">
        <v>-61.414400000000001</v>
      </c>
    </row>
    <row r="297" spans="1:29" x14ac:dyDescent="0.35">
      <c r="B297" s="28">
        <v>44179</v>
      </c>
      <c r="F297">
        <v>-20.5</v>
      </c>
      <c r="G297">
        <v>-21.342857142857138</v>
      </c>
      <c r="K297" s="42">
        <v>44179</v>
      </c>
      <c r="L297" s="22">
        <v>18925.857142857141</v>
      </c>
      <c r="M297" s="43">
        <v>44179</v>
      </c>
      <c r="N297" s="23">
        <v>189.14285714285714</v>
      </c>
      <c r="O297" s="24">
        <v>9200.7142857142862</v>
      </c>
      <c r="P297" s="25">
        <v>107860</v>
      </c>
      <c r="Q297" s="26">
        <f t="shared" si="4"/>
        <v>3.1336772614475965</v>
      </c>
      <c r="R297" s="26">
        <f t="shared" si="4"/>
        <v>3.2736023520016468</v>
      </c>
      <c r="S297" s="49">
        <v>44179</v>
      </c>
      <c r="T297" s="27" t="e">
        <v>#N/A</v>
      </c>
      <c r="W297">
        <v>43988</v>
      </c>
      <c r="X297">
        <v>-51.796500000000002</v>
      </c>
    </row>
    <row r="298" spans="1:29" x14ac:dyDescent="0.35">
      <c r="A298" t="s">
        <v>182</v>
      </c>
      <c r="B298" s="28">
        <v>44180</v>
      </c>
      <c r="F298">
        <v>-22.5</v>
      </c>
      <c r="G298">
        <v>-21.400000000000002</v>
      </c>
      <c r="K298" s="42">
        <v>44180</v>
      </c>
      <c r="L298" s="22">
        <v>19726.714285714286</v>
      </c>
      <c r="M298" s="43">
        <v>44180</v>
      </c>
      <c r="N298" s="23">
        <v>193.85714285714286</v>
      </c>
      <c r="O298" s="24">
        <v>9268.5714285714294</v>
      </c>
      <c r="P298" s="25">
        <v>109030.14285714286</v>
      </c>
      <c r="Q298" s="26">
        <f t="shared" si="4"/>
        <v>3.1567887698582417</v>
      </c>
      <c r="R298" s="26">
        <f t="shared" si="4"/>
        <v>3.3091167448193808</v>
      </c>
      <c r="S298" s="49">
        <v>44180</v>
      </c>
      <c r="T298" s="27" t="e">
        <v>#N/A</v>
      </c>
      <c r="W298">
        <v>43995</v>
      </c>
      <c r="X298">
        <v>-49.2151</v>
      </c>
    </row>
    <row r="299" spans="1:29" x14ac:dyDescent="0.35">
      <c r="B299" s="28">
        <v>44181</v>
      </c>
      <c r="F299">
        <v>-21.5</v>
      </c>
      <c r="G299">
        <v>-21.557142857142857</v>
      </c>
      <c r="K299" s="42">
        <v>44181</v>
      </c>
      <c r="L299" s="22">
        <v>20682.714285714286</v>
      </c>
      <c r="M299" s="43">
        <v>44181</v>
      </c>
      <c r="N299" s="23">
        <v>193</v>
      </c>
      <c r="O299" s="24">
        <v>9351.8571428571431</v>
      </c>
      <c r="P299" s="25">
        <v>109969.14285714286</v>
      </c>
      <c r="Q299" s="26">
        <f t="shared" si="4"/>
        <v>3.1851551054443599</v>
      </c>
      <c r="R299" s="26">
        <f t="shared" si="4"/>
        <v>3.337615841876024</v>
      </c>
      <c r="S299" s="49">
        <v>44181</v>
      </c>
      <c r="T299" s="27" t="e">
        <v>#N/A</v>
      </c>
      <c r="W299">
        <v>44002</v>
      </c>
      <c r="X299">
        <v>-47.725000000000001</v>
      </c>
    </row>
    <row r="300" spans="1:29" x14ac:dyDescent="0.35">
      <c r="B300" s="28">
        <v>44182</v>
      </c>
      <c r="F300">
        <v>-21.9</v>
      </c>
      <c r="G300">
        <v>-21.6</v>
      </c>
      <c r="K300" s="42">
        <v>44182</v>
      </c>
      <c r="L300" s="22">
        <v>21266</v>
      </c>
      <c r="M300" s="43">
        <v>44182</v>
      </c>
      <c r="N300" s="23">
        <v>195.57142857142858</v>
      </c>
      <c r="O300" s="24">
        <v>9437.5714285714294</v>
      </c>
      <c r="P300" s="25">
        <v>110995.28571428571</v>
      </c>
      <c r="Q300" s="26">
        <f t="shared" si="4"/>
        <v>3.2143485897525435</v>
      </c>
      <c r="R300" s="26">
        <f t="shared" si="4"/>
        <v>3.3687597661355504</v>
      </c>
      <c r="S300" s="49">
        <v>44182</v>
      </c>
      <c r="T300" s="27" t="e">
        <v>#N/A</v>
      </c>
      <c r="W300">
        <v>44009</v>
      </c>
      <c r="X300">
        <v>-54.245100000000001</v>
      </c>
    </row>
    <row r="301" spans="1:29" x14ac:dyDescent="0.35">
      <c r="B301" s="28">
        <v>44183</v>
      </c>
      <c r="F301">
        <v>-20.9</v>
      </c>
      <c r="G301">
        <v>-21.571428571428573</v>
      </c>
      <c r="K301" s="42">
        <v>44183</v>
      </c>
      <c r="L301" s="22">
        <v>15711.714285714286</v>
      </c>
      <c r="M301" s="43">
        <v>44183</v>
      </c>
      <c r="N301" s="23">
        <v>200</v>
      </c>
      <c r="O301" s="24">
        <v>9523.8571428571431</v>
      </c>
      <c r="P301" s="25">
        <v>111830.57142857143</v>
      </c>
      <c r="Q301" s="26">
        <f t="shared" si="4"/>
        <v>3.2437366972894481</v>
      </c>
      <c r="R301" s="26">
        <f t="shared" si="4"/>
        <v>3.3941110852425331</v>
      </c>
      <c r="S301" s="49">
        <v>44183</v>
      </c>
      <c r="T301" s="27" t="e">
        <v>#N/A</v>
      </c>
      <c r="W301">
        <v>44016</v>
      </c>
      <c r="X301">
        <v>-57.416800000000002</v>
      </c>
    </row>
    <row r="302" spans="1:29" x14ac:dyDescent="0.35">
      <c r="B302" s="28">
        <v>44184</v>
      </c>
      <c r="F302">
        <v>-21.2</v>
      </c>
      <c r="G302">
        <v>-21.814285714285713</v>
      </c>
      <c r="K302" s="42">
        <v>44184</v>
      </c>
      <c r="L302" s="22">
        <v>16002.857142857143</v>
      </c>
      <c r="M302" s="43">
        <v>44184</v>
      </c>
      <c r="N302" s="23">
        <v>205.85714285714286</v>
      </c>
      <c r="O302" s="24">
        <v>9613.2857142857138</v>
      </c>
      <c r="P302" s="25">
        <v>112611.71428571429</v>
      </c>
      <c r="Q302" s="26">
        <f t="shared" si="4"/>
        <v>3.2741952325843191</v>
      </c>
      <c r="R302" s="26">
        <f t="shared" si="4"/>
        <v>3.4178191428578875</v>
      </c>
      <c r="S302" s="49">
        <v>44184</v>
      </c>
      <c r="T302" s="27">
        <v>-35.075400000000002</v>
      </c>
      <c r="W302">
        <v>44023</v>
      </c>
      <c r="X302">
        <v>-57.520699999999998</v>
      </c>
    </row>
    <row r="303" spans="1:29" x14ac:dyDescent="0.35">
      <c r="B303" s="28">
        <v>44185</v>
      </c>
      <c r="F303">
        <v>-21.6</v>
      </c>
      <c r="G303">
        <v>-21.442857142857143</v>
      </c>
      <c r="K303" s="42">
        <v>44185</v>
      </c>
      <c r="L303" s="22">
        <v>16164.857142857143</v>
      </c>
      <c r="M303" s="43">
        <v>44185</v>
      </c>
      <c r="N303" s="23">
        <v>206.71428571428572</v>
      </c>
      <c r="O303" s="24">
        <v>9714</v>
      </c>
      <c r="P303" s="25">
        <v>113226.42857142857</v>
      </c>
      <c r="Q303" s="26">
        <f t="shared" si="4"/>
        <v>3.3084975766464351</v>
      </c>
      <c r="R303" s="26">
        <f t="shared" si="4"/>
        <v>3.4364760140939645</v>
      </c>
      <c r="S303" s="49">
        <v>44185</v>
      </c>
      <c r="T303" s="27" t="e">
        <v>#N/A</v>
      </c>
      <c r="W303">
        <v>44030</v>
      </c>
      <c r="X303">
        <v>-55.018999999999998</v>
      </c>
    </row>
    <row r="304" spans="1:29" x14ac:dyDescent="0.35">
      <c r="B304" s="28">
        <v>44186</v>
      </c>
      <c r="F304">
        <v>-19.8</v>
      </c>
      <c r="G304">
        <v>-21.342857142857149</v>
      </c>
      <c r="K304" s="42">
        <v>44186</v>
      </c>
      <c r="L304" s="22">
        <v>16612</v>
      </c>
      <c r="M304" s="43">
        <v>44186</v>
      </c>
      <c r="N304" s="23">
        <v>226</v>
      </c>
      <c r="O304" s="24">
        <v>9832.1428571428569</v>
      </c>
      <c r="P304" s="25">
        <v>113912.42857142857</v>
      </c>
      <c r="Q304" s="26">
        <f t="shared" si="4"/>
        <v>3.348735929184548</v>
      </c>
      <c r="R304" s="26">
        <f t="shared" si="4"/>
        <v>3.4572964406976463</v>
      </c>
      <c r="S304" s="49">
        <v>44186</v>
      </c>
      <c r="T304" s="27" t="e">
        <v>#N/A</v>
      </c>
      <c r="W304">
        <v>44037</v>
      </c>
      <c r="X304">
        <v>-55.828299999999999</v>
      </c>
    </row>
    <row r="305" spans="2:25" x14ac:dyDescent="0.35">
      <c r="B305" s="28">
        <v>44187</v>
      </c>
      <c r="F305">
        <v>-22.4</v>
      </c>
      <c r="G305">
        <v>-21.328571428571426</v>
      </c>
      <c r="K305" s="42">
        <v>44187</v>
      </c>
      <c r="L305" s="22">
        <v>16991.142857142859</v>
      </c>
      <c r="M305" s="43">
        <v>44187</v>
      </c>
      <c r="N305" s="23">
        <v>223.85714285714286</v>
      </c>
      <c r="O305" s="24">
        <v>9981.5714285714294</v>
      </c>
      <c r="P305" s="25">
        <v>114619.14285714286</v>
      </c>
      <c r="Q305" s="26">
        <f t="shared" si="4"/>
        <v>3.399629903495148</v>
      </c>
      <c r="R305" s="26">
        <f t="shared" si="4"/>
        <v>3.4787455557348008</v>
      </c>
      <c r="S305" s="49">
        <v>44187</v>
      </c>
      <c r="T305" s="27" t="e">
        <v>#N/A</v>
      </c>
      <c r="W305">
        <v>44044</v>
      </c>
      <c r="X305">
        <v>-56.497100000000003</v>
      </c>
    </row>
    <row r="306" spans="2:25" x14ac:dyDescent="0.35">
      <c r="B306" s="28">
        <v>44188</v>
      </c>
      <c r="F306">
        <v>-23.934801762114539</v>
      </c>
      <c r="G306">
        <v>-21.676400251730648</v>
      </c>
      <c r="K306" s="42">
        <v>44188</v>
      </c>
      <c r="L306" s="22">
        <v>16810.142857142859</v>
      </c>
      <c r="M306" s="43">
        <v>44188</v>
      </c>
      <c r="N306" s="23">
        <v>220.85714285714286</v>
      </c>
      <c r="O306" s="24">
        <v>10138.142857142857</v>
      </c>
      <c r="P306" s="25">
        <v>115502.71428571429</v>
      </c>
      <c r="Q306" s="26">
        <f t="shared" si="4"/>
        <v>3.452956668164763</v>
      </c>
      <c r="R306" s="26">
        <f t="shared" si="4"/>
        <v>3.5055623692591182</v>
      </c>
      <c r="S306" s="49">
        <v>44188</v>
      </c>
      <c r="T306" s="27" t="e">
        <v>#N/A</v>
      </c>
      <c r="W306">
        <v>44051</v>
      </c>
      <c r="X306">
        <v>-53.610199999999999</v>
      </c>
    </row>
    <row r="307" spans="2:25" x14ac:dyDescent="0.35">
      <c r="B307" s="28">
        <v>44189</v>
      </c>
      <c r="F307">
        <v>-54.766079295154192</v>
      </c>
      <c r="G307">
        <v>-26.371554436752678</v>
      </c>
      <c r="K307" s="42">
        <v>44189</v>
      </c>
      <c r="L307" s="22">
        <v>15494</v>
      </c>
      <c r="M307" s="43">
        <v>44189</v>
      </c>
      <c r="N307" s="23">
        <v>220.42857142857142</v>
      </c>
      <c r="O307" s="24">
        <v>10303.714285714286</v>
      </c>
      <c r="P307" s="25">
        <v>116315.85714285714</v>
      </c>
      <c r="Q307" s="26">
        <f t="shared" si="4"/>
        <v>3.5093487486867376</v>
      </c>
      <c r="R307" s="26">
        <f t="shared" si="4"/>
        <v>3.5302416421096301</v>
      </c>
      <c r="S307" s="49">
        <v>44189</v>
      </c>
      <c r="T307" s="27" t="e">
        <v>#N/A</v>
      </c>
      <c r="W307">
        <v>44058</v>
      </c>
      <c r="X307">
        <v>-50.730699999999999</v>
      </c>
    </row>
    <row r="308" spans="2:25" x14ac:dyDescent="0.35">
      <c r="B308" s="28">
        <v>44190</v>
      </c>
      <c r="F308">
        <v>-45.357936617505231</v>
      </c>
      <c r="G308">
        <v>-29.865545382110565</v>
      </c>
      <c r="K308" s="42">
        <v>44190</v>
      </c>
      <c r="L308" s="22">
        <v>13024.142857142857</v>
      </c>
      <c r="M308" s="43">
        <v>44190</v>
      </c>
      <c r="N308" s="23">
        <v>204.85714285714286</v>
      </c>
      <c r="O308" s="24">
        <v>10431.428571428571</v>
      </c>
      <c r="P308" s="25">
        <v>117029.14285714286</v>
      </c>
      <c r="Q308" s="26">
        <f t="shared" si="4"/>
        <v>3.5528470403059305</v>
      </c>
      <c r="R308" s="26">
        <f t="shared" si="4"/>
        <v>3.5518902031325754</v>
      </c>
      <c r="S308" s="49">
        <v>44190</v>
      </c>
      <c r="T308" s="27" t="e">
        <v>#N/A</v>
      </c>
      <c r="W308">
        <v>44065</v>
      </c>
      <c r="X308">
        <v>-47.603099999999998</v>
      </c>
    </row>
    <row r="309" spans="2:25" x14ac:dyDescent="0.35">
      <c r="B309" s="28">
        <v>44191</v>
      </c>
      <c r="F309">
        <v>-39.000440528634357</v>
      </c>
      <c r="G309">
        <v>-32.408465457629759</v>
      </c>
      <c r="K309" s="42">
        <v>44191</v>
      </c>
      <c r="L309" s="22">
        <v>11929.285714285714</v>
      </c>
      <c r="M309" s="43">
        <v>44191</v>
      </c>
      <c r="N309" s="23">
        <v>174.42857142857142</v>
      </c>
      <c r="O309" s="24">
        <v>10578.571428571429</v>
      </c>
      <c r="P309" s="25">
        <v>117517</v>
      </c>
      <c r="Q309" s="26">
        <f t="shared" si="4"/>
        <v>3.6029625217016461</v>
      </c>
      <c r="R309" s="26">
        <f t="shared" si="4"/>
        <v>3.5666968996864226</v>
      </c>
      <c r="S309" s="49">
        <v>44191</v>
      </c>
      <c r="T309" s="27">
        <v>-49.456600000000002</v>
      </c>
      <c r="W309">
        <v>44072</v>
      </c>
      <c r="X309">
        <v>-47.164999999999999</v>
      </c>
    </row>
    <row r="310" spans="2:25" x14ac:dyDescent="0.35">
      <c r="B310" s="28">
        <v>44192</v>
      </c>
      <c r="F310">
        <v>-28.702643171806169</v>
      </c>
      <c r="G310">
        <v>-33.423128767887782</v>
      </c>
      <c r="K310" s="42">
        <v>44192</v>
      </c>
      <c r="L310" s="22">
        <v>14044.857142857143</v>
      </c>
      <c r="M310" s="43">
        <v>44192</v>
      </c>
      <c r="N310" s="23">
        <v>166</v>
      </c>
      <c r="O310" s="24">
        <v>10770.285714285714</v>
      </c>
      <c r="P310" s="25">
        <v>118248.28571428571</v>
      </c>
      <c r="Q310" s="26">
        <f t="shared" si="4"/>
        <v>3.6682586149376162</v>
      </c>
      <c r="R310" s="26">
        <f t="shared" si="4"/>
        <v>3.5888917692791438</v>
      </c>
      <c r="S310" s="49">
        <v>44192</v>
      </c>
      <c r="T310" s="27" t="e">
        <v>#N/A</v>
      </c>
      <c r="W310">
        <v>44079</v>
      </c>
      <c r="X310">
        <v>-45.816299999999998</v>
      </c>
    </row>
    <row r="311" spans="2:25" x14ac:dyDescent="0.35">
      <c r="B311" s="28">
        <v>44193</v>
      </c>
      <c r="F311">
        <v>-26.2784140969163</v>
      </c>
      <c r="G311">
        <v>-34.348616496018685</v>
      </c>
      <c r="K311" s="42">
        <v>44193</v>
      </c>
      <c r="L311" s="22">
        <v>14549.285714285714</v>
      </c>
      <c r="M311" s="43">
        <v>44193</v>
      </c>
      <c r="N311" s="23">
        <v>154.42857142857142</v>
      </c>
      <c r="O311" s="24">
        <v>10981.142857142857</v>
      </c>
      <c r="P311" s="25">
        <v>119088.85714285714</v>
      </c>
      <c r="Q311" s="26">
        <f t="shared" si="4"/>
        <v>3.7400745863357474</v>
      </c>
      <c r="R311" s="26">
        <f t="shared" si="4"/>
        <v>3.614403512331219</v>
      </c>
      <c r="S311" s="49">
        <v>44193</v>
      </c>
      <c r="T311" s="27" t="e">
        <v>#N/A</v>
      </c>
      <c r="W311">
        <v>44086</v>
      </c>
      <c r="X311">
        <v>-50.482399999999998</v>
      </c>
      <c r="Y311" t="s">
        <v>183</v>
      </c>
    </row>
    <row r="312" spans="2:25" x14ac:dyDescent="0.35">
      <c r="B312" s="28">
        <v>44194</v>
      </c>
      <c r="F312">
        <v>-27.72995594713656</v>
      </c>
      <c r="G312">
        <v>-35.110038774181042</v>
      </c>
      <c r="K312" s="42">
        <v>44194</v>
      </c>
      <c r="L312" s="22">
        <v>14787.428571428571</v>
      </c>
      <c r="M312" s="43">
        <v>44194</v>
      </c>
      <c r="N312" s="23">
        <v>162.28571428571428</v>
      </c>
      <c r="O312" s="24">
        <v>11183.714285714286</v>
      </c>
      <c r="P312" s="25">
        <v>120079.14285714286</v>
      </c>
      <c r="Q312" s="26">
        <f t="shared" si="4"/>
        <v>3.8090685209174215</v>
      </c>
      <c r="R312" s="26">
        <f t="shared" si="4"/>
        <v>3.6444591552334935</v>
      </c>
      <c r="S312" s="49">
        <v>44194</v>
      </c>
      <c r="T312" s="27" t="e">
        <v>#N/A</v>
      </c>
      <c r="W312">
        <v>44093</v>
      </c>
      <c r="X312">
        <v>-43.8917</v>
      </c>
    </row>
    <row r="313" spans="2:25" x14ac:dyDescent="0.35">
      <c r="B313" s="28">
        <v>44195</v>
      </c>
      <c r="F313">
        <v>-28.519823788546251</v>
      </c>
      <c r="G313">
        <v>-35.765041920814149</v>
      </c>
      <c r="K313" s="42">
        <v>44195</v>
      </c>
      <c r="L313" s="22">
        <v>14614.142857142857</v>
      </c>
      <c r="M313" s="43">
        <v>44195</v>
      </c>
      <c r="N313" s="23">
        <v>171</v>
      </c>
      <c r="O313" s="24">
        <v>11404.285714285714</v>
      </c>
      <c r="P313" s="25">
        <v>120901.28571428571</v>
      </c>
      <c r="Q313" s="26">
        <f t="shared" si="4"/>
        <v>3.8841930872038133</v>
      </c>
      <c r="R313" s="26">
        <f t="shared" si="4"/>
        <v>3.6694115823688929</v>
      </c>
      <c r="S313" s="49">
        <v>44195</v>
      </c>
      <c r="T313" s="27" t="e">
        <v>#N/A</v>
      </c>
      <c r="W313">
        <v>44100</v>
      </c>
      <c r="X313">
        <v>-46.023099999999999</v>
      </c>
    </row>
    <row r="314" spans="2:25" x14ac:dyDescent="0.35">
      <c r="B314" s="28">
        <v>44196</v>
      </c>
      <c r="F314">
        <v>-41.283700440528627</v>
      </c>
      <c r="G314">
        <v>-33.838987798724787</v>
      </c>
      <c r="K314" s="42">
        <v>44196</v>
      </c>
      <c r="L314" s="22">
        <v>15879.428571428571</v>
      </c>
      <c r="M314" s="43">
        <v>44196</v>
      </c>
      <c r="N314" s="23">
        <v>182.28571428571428</v>
      </c>
      <c r="O314" s="24">
        <v>11634.714285714286</v>
      </c>
      <c r="P314" s="25">
        <v>121648.14285714286</v>
      </c>
      <c r="Q314" s="26">
        <f t="shared" si="4"/>
        <v>3.9626749041856471</v>
      </c>
      <c r="R314" s="26">
        <f t="shared" si="4"/>
        <v>3.6920790522322937</v>
      </c>
      <c r="S314" s="49">
        <v>44196</v>
      </c>
      <c r="T314" s="27" t="e">
        <v>#N/A</v>
      </c>
      <c r="W314">
        <v>44107</v>
      </c>
      <c r="X314">
        <v>-36.742899999999999</v>
      </c>
    </row>
    <row r="315" spans="2:25" x14ac:dyDescent="0.35">
      <c r="B315" s="28">
        <v>44197</v>
      </c>
      <c r="F315">
        <v>-35.714576918977293</v>
      </c>
      <c r="G315">
        <v>-32.461364984649364</v>
      </c>
      <c r="K315" s="42">
        <v>44197</v>
      </c>
      <c r="L315" s="22">
        <v>16695.285714285714</v>
      </c>
      <c r="M315" s="43">
        <v>44197</v>
      </c>
      <c r="N315" s="23">
        <v>198.85714285714286</v>
      </c>
      <c r="O315" s="24">
        <v>11867.428571428571</v>
      </c>
      <c r="P315" s="25">
        <v>122519.42857142857</v>
      </c>
      <c r="Q315" s="26">
        <f t="shared" si="4"/>
        <v>4.0419352140823648</v>
      </c>
      <c r="R315" s="26">
        <f t="shared" si="4"/>
        <v>3.7185229884788273</v>
      </c>
      <c r="S315" s="49">
        <v>44197</v>
      </c>
      <c r="T315" s="27" t="e">
        <v>#N/A</v>
      </c>
      <c r="W315">
        <v>44114</v>
      </c>
      <c r="X315">
        <v>-42.5809</v>
      </c>
    </row>
    <row r="316" spans="2:25" x14ac:dyDescent="0.35">
      <c r="B316" s="28">
        <v>44198</v>
      </c>
      <c r="F316">
        <v>-31.955506607929511</v>
      </c>
      <c r="G316">
        <v>-31.454945853120101</v>
      </c>
      <c r="K316" s="42">
        <v>44198</v>
      </c>
      <c r="L316" s="22">
        <v>17859.285714285714</v>
      </c>
      <c r="M316" s="43">
        <v>44198</v>
      </c>
      <c r="N316" s="23">
        <v>206.57142857142858</v>
      </c>
      <c r="O316" s="24">
        <v>12107</v>
      </c>
      <c r="P316" s="25">
        <v>123415.14285714286</v>
      </c>
      <c r="Q316" s="26">
        <f t="shared" si="4"/>
        <v>4.1235310027237375</v>
      </c>
      <c r="R316" s="26">
        <f t="shared" si="4"/>
        <v>3.7457083434986287</v>
      </c>
      <c r="S316" s="49">
        <v>44198</v>
      </c>
      <c r="T316" s="27">
        <v>-59.912799999999997</v>
      </c>
      <c r="W316">
        <v>44121</v>
      </c>
      <c r="X316">
        <v>-41.312899999999999</v>
      </c>
    </row>
    <row r="317" spans="2:25" x14ac:dyDescent="0.35">
      <c r="B317" s="28">
        <v>44199</v>
      </c>
      <c r="F317">
        <v>-28.105286343612331</v>
      </c>
      <c r="G317">
        <v>-31.369609163378126</v>
      </c>
      <c r="K317" s="42">
        <v>44199</v>
      </c>
      <c r="L317" s="22">
        <v>16935.714285714286</v>
      </c>
      <c r="M317" s="43">
        <v>44199</v>
      </c>
      <c r="N317" s="23">
        <v>206.28571428571428</v>
      </c>
      <c r="O317" s="24">
        <v>12337</v>
      </c>
      <c r="P317" s="25">
        <v>124392.57142857143</v>
      </c>
      <c r="Q317" s="26">
        <f t="shared" si="4"/>
        <v>4.2018668522840299</v>
      </c>
      <c r="R317" s="26">
        <f t="shared" si="4"/>
        <v>3.7753737659939208</v>
      </c>
      <c r="S317" s="49">
        <v>44199</v>
      </c>
      <c r="T317" s="27" t="e">
        <v>#N/A</v>
      </c>
      <c r="W317">
        <v>44128</v>
      </c>
      <c r="X317">
        <v>-39.9041</v>
      </c>
    </row>
    <row r="318" spans="2:25" x14ac:dyDescent="0.35">
      <c r="B318" s="28">
        <v>44200</v>
      </c>
      <c r="F318">
        <v>-25.17665198237885</v>
      </c>
      <c r="G318">
        <v>-31.212214575587062</v>
      </c>
      <c r="K318" s="42">
        <v>44200</v>
      </c>
      <c r="L318" s="22">
        <v>17313.428571428572</v>
      </c>
      <c r="M318" s="43">
        <v>44200</v>
      </c>
      <c r="N318" s="23">
        <v>205.14285714285714</v>
      </c>
      <c r="O318" s="24">
        <v>12556</v>
      </c>
      <c r="P318" s="25">
        <v>125388.42857142857</v>
      </c>
      <c r="Q318" s="26">
        <f t="shared" si="4"/>
        <v>4.2764562046914385</v>
      </c>
      <c r="R318" s="26">
        <f t="shared" si="4"/>
        <v>3.8055985044058875</v>
      </c>
      <c r="S318" s="49">
        <v>44200</v>
      </c>
      <c r="T318" s="27" t="e">
        <v>#N/A</v>
      </c>
      <c r="W318">
        <v>44135</v>
      </c>
      <c r="X318">
        <v>-43.477800000000002</v>
      </c>
    </row>
    <row r="319" spans="2:25" x14ac:dyDescent="0.35">
      <c r="B319" s="28">
        <v>44201</v>
      </c>
      <c r="K319" s="42">
        <v>44201</v>
      </c>
      <c r="L319" s="22">
        <v>18339.714285714286</v>
      </c>
      <c r="M319" s="43">
        <v>44201</v>
      </c>
      <c r="N319" s="23">
        <v>207.14285714285714</v>
      </c>
      <c r="O319" s="24">
        <v>12789.714285714286</v>
      </c>
      <c r="P319" s="25">
        <v>126320.14285714286</v>
      </c>
      <c r="Q319" s="26">
        <f t="shared" si="4"/>
        <v>4.3560571052384196</v>
      </c>
      <c r="R319" s="26">
        <f t="shared" si="4"/>
        <v>3.8338764765652407</v>
      </c>
      <c r="S319" s="49">
        <v>44201</v>
      </c>
      <c r="T319" s="27" t="e">
        <v>#N/A</v>
      </c>
      <c r="W319">
        <v>44142</v>
      </c>
      <c r="X319">
        <v>-36.241199999999999</v>
      </c>
    </row>
    <row r="320" spans="2:25" x14ac:dyDescent="0.35">
      <c r="B320" s="28">
        <v>44202</v>
      </c>
      <c r="K320" s="42">
        <v>44202</v>
      </c>
      <c r="L320" s="22">
        <v>19176.428571428572</v>
      </c>
      <c r="M320" s="43">
        <v>44202</v>
      </c>
      <c r="N320" s="23">
        <v>208.14285714285714</v>
      </c>
      <c r="O320" s="24">
        <v>13006.285714285714</v>
      </c>
      <c r="P320" s="25">
        <v>127355.28571428571</v>
      </c>
      <c r="Q320" s="26">
        <f t="shared" si="4"/>
        <v>4.4298193089237623</v>
      </c>
      <c r="R320" s="26">
        <f t="shared" si="4"/>
        <v>3.8652935551096554</v>
      </c>
      <c r="S320" s="49">
        <v>44202</v>
      </c>
      <c r="T320" s="27" t="e">
        <v>#N/A</v>
      </c>
      <c r="W320">
        <v>44149</v>
      </c>
      <c r="X320">
        <v>-33.306199999999997</v>
      </c>
    </row>
    <row r="321" spans="1:36" x14ac:dyDescent="0.35">
      <c r="B321" s="28">
        <v>44203</v>
      </c>
      <c r="K321" s="42">
        <v>44203</v>
      </c>
      <c r="L321" s="22">
        <v>19999.428571428572</v>
      </c>
      <c r="M321" s="43">
        <v>44203</v>
      </c>
      <c r="N321" s="23">
        <v>212.85714285714286</v>
      </c>
      <c r="O321" s="24">
        <v>13212</v>
      </c>
      <c r="P321" s="25">
        <v>128354</v>
      </c>
      <c r="Q321" s="26">
        <f t="shared" si="4"/>
        <v>4.4998836712634036</v>
      </c>
      <c r="R321" s="26">
        <f t="shared" si="4"/>
        <v>3.8956050091676189</v>
      </c>
      <c r="S321" s="49">
        <v>44203</v>
      </c>
      <c r="T321" s="27" t="e">
        <v>#N/A</v>
      </c>
      <c r="W321">
        <v>44156</v>
      </c>
      <c r="X321">
        <v>-33.420699999999997</v>
      </c>
    </row>
    <row r="322" spans="1:36" x14ac:dyDescent="0.35">
      <c r="B322" s="28">
        <v>44204</v>
      </c>
      <c r="K322" s="42">
        <v>44204</v>
      </c>
      <c r="L322" s="22">
        <v>22303.571428571431</v>
      </c>
      <c r="N322" s="23">
        <v>239.28571428571431</v>
      </c>
      <c r="O322" s="24">
        <v>13442.857142857143</v>
      </c>
      <c r="P322" s="25">
        <v>129336</v>
      </c>
      <c r="Q322" s="26">
        <f t="shared" si="4"/>
        <v>4.5785114556667779</v>
      </c>
      <c r="R322" s="26">
        <f t="shared" si="4"/>
        <v>3.9254091766965047</v>
      </c>
      <c r="S322" s="49">
        <v>44204</v>
      </c>
      <c r="T322" s="27" t="e">
        <v>#N/A</v>
      </c>
      <c r="W322">
        <v>44163</v>
      </c>
      <c r="X322">
        <v>-48.966900000000003</v>
      </c>
    </row>
    <row r="323" spans="1:36" x14ac:dyDescent="0.35">
      <c r="B323" s="28">
        <v>44205</v>
      </c>
      <c r="K323" s="42">
        <v>44205</v>
      </c>
      <c r="L323" s="22">
        <v>22851.142857142859</v>
      </c>
      <c r="N323" s="23">
        <v>276.14285714285722</v>
      </c>
      <c r="O323" s="24">
        <v>13594.571428571429</v>
      </c>
      <c r="P323" s="25">
        <v>130359.85714285714</v>
      </c>
      <c r="Q323" s="26">
        <f t="shared" si="4"/>
        <v>4.6301839228922628</v>
      </c>
      <c r="R323" s="26">
        <f t="shared" si="4"/>
        <v>3.9564837284392342</v>
      </c>
      <c r="S323" s="49">
        <v>44205</v>
      </c>
      <c r="T323" s="27" t="e">
        <v>#N/A</v>
      </c>
      <c r="W323">
        <v>44170</v>
      </c>
      <c r="X323">
        <v>-35.405099999999997</v>
      </c>
    </row>
    <row r="324" spans="1:36" x14ac:dyDescent="0.35">
      <c r="B324" s="28">
        <v>44206</v>
      </c>
      <c r="K324" s="42">
        <v>44206</v>
      </c>
      <c r="L324" s="22">
        <v>22542</v>
      </c>
      <c r="N324" s="23">
        <v>292.14285714285722</v>
      </c>
      <c r="O324" s="24">
        <v>13656.857142857143</v>
      </c>
      <c r="P324" s="25">
        <v>130882.85714285714</v>
      </c>
      <c r="Q324" s="26">
        <f t="shared" si="4"/>
        <v>4.6513978548228758</v>
      </c>
      <c r="R324" s="26">
        <f t="shared" si="4"/>
        <v>3.9723570274388345</v>
      </c>
      <c r="S324" s="49">
        <v>44206</v>
      </c>
      <c r="T324" s="27" t="e">
        <v>#N/A</v>
      </c>
      <c r="W324">
        <v>44177</v>
      </c>
      <c r="X324">
        <v>-32.484099999999998</v>
      </c>
    </row>
    <row r="325" spans="1:36" x14ac:dyDescent="0.35">
      <c r="B325" s="28">
        <v>44207</v>
      </c>
      <c r="K325" s="42">
        <v>44207</v>
      </c>
      <c r="L325" s="22">
        <v>22635</v>
      </c>
      <c r="N325" s="23">
        <v>291.28571428571428</v>
      </c>
      <c r="O325" s="24">
        <v>13786.857142857143</v>
      </c>
      <c r="P325" s="25">
        <v>131109.57142857142</v>
      </c>
      <c r="Q325" s="26">
        <f t="shared" si="4"/>
        <v>4.6956746393569535</v>
      </c>
      <c r="R325" s="26">
        <f t="shared" si="4"/>
        <v>3.9792379139486309</v>
      </c>
      <c r="S325" s="49">
        <v>44207</v>
      </c>
      <c r="T325" s="27" t="e">
        <v>#N/A</v>
      </c>
      <c r="W325">
        <v>44184</v>
      </c>
      <c r="X325">
        <v>-35.075400000000002</v>
      </c>
    </row>
    <row r="326" spans="1:36" x14ac:dyDescent="0.35">
      <c r="B326" s="28">
        <v>44208</v>
      </c>
      <c r="K326" s="42">
        <v>44208</v>
      </c>
      <c r="L326" s="22">
        <v>22071.142857142859</v>
      </c>
      <c r="N326" s="23">
        <v>295.42857142857139</v>
      </c>
      <c r="O326" s="24">
        <v>13855.142857142857</v>
      </c>
      <c r="P326" s="25">
        <v>131125.42857142858</v>
      </c>
      <c r="Q326" s="26">
        <f t="shared" si="4"/>
        <v>4.7189321151891397</v>
      </c>
      <c r="R326" s="26">
        <f t="shared" si="4"/>
        <v>3.9797191857839098</v>
      </c>
      <c r="S326" s="49">
        <v>44208</v>
      </c>
      <c r="T326" s="27" t="e">
        <v>#N/A</v>
      </c>
      <c r="W326">
        <v>44191</v>
      </c>
      <c r="X326">
        <v>-49.456600000000002</v>
      </c>
    </row>
    <row r="327" spans="1:36" x14ac:dyDescent="0.35">
      <c r="B327" s="28">
        <v>44209</v>
      </c>
      <c r="K327" s="42">
        <v>44209</v>
      </c>
      <c r="L327" s="22">
        <v>21783</v>
      </c>
      <c r="N327" s="23">
        <v>302.57142857142861</v>
      </c>
      <c r="O327" s="24">
        <v>13893.428571428571</v>
      </c>
      <c r="P327" s="25">
        <v>130829.28571428571</v>
      </c>
      <c r="Q327" s="26">
        <f t="shared" si="4"/>
        <v>4.731971871513462</v>
      </c>
      <c r="R327" s="26">
        <f t="shared" si="4"/>
        <v>3.9707311090764059</v>
      </c>
      <c r="S327" s="49">
        <v>44209</v>
      </c>
      <c r="T327" s="27" t="e">
        <v>#N/A</v>
      </c>
      <c r="W327">
        <v>44198</v>
      </c>
      <c r="X327">
        <v>-59.912799999999997</v>
      </c>
      <c r="Z327">
        <f>100*(Q327/R327-1)</f>
        <v>19.17129973109968</v>
      </c>
    </row>
    <row r="328" spans="1:36" x14ac:dyDescent="0.35">
      <c r="A328" t="s">
        <v>184</v>
      </c>
      <c r="B328" s="28">
        <v>44210</v>
      </c>
      <c r="K328" s="42">
        <v>44210</v>
      </c>
      <c r="L328" s="22">
        <v>22824.71428571429</v>
      </c>
      <c r="N328" s="23">
        <v>310.57142857142861</v>
      </c>
      <c r="O328" s="24">
        <v>13898</v>
      </c>
      <c r="P328" s="25">
        <v>130340.28571428571</v>
      </c>
      <c r="Q328" s="26">
        <f t="shared" si="4"/>
        <v>4.7335288573432317</v>
      </c>
      <c r="R328" s="26">
        <f t="shared" si="4"/>
        <v>3.9558897262641604</v>
      </c>
      <c r="S328" s="49">
        <v>44210</v>
      </c>
      <c r="T328" s="27" t="e">
        <v>#N/A</v>
      </c>
      <c r="Z328">
        <f>100*(Q328/R328-1)</f>
        <v>19.657755521245377</v>
      </c>
      <c r="AC328" s="28">
        <v>13385.57</v>
      </c>
      <c r="AD328">
        <v>13231.71</v>
      </c>
      <c r="AE328">
        <v>13078.14</v>
      </c>
      <c r="AF328">
        <v>12909</v>
      </c>
      <c r="AG328">
        <v>12714.29</v>
      </c>
      <c r="AH328">
        <v>12452</v>
      </c>
      <c r="AI328">
        <v>12212.14</v>
      </c>
      <c r="AJ328">
        <v>11967.71</v>
      </c>
    </row>
    <row r="329" spans="1:36" x14ac:dyDescent="0.35">
      <c r="A329" t="s">
        <v>184</v>
      </c>
      <c r="B329" s="28">
        <v>44211</v>
      </c>
      <c r="K329" s="42">
        <v>44211</v>
      </c>
      <c r="L329" s="22">
        <v>22920</v>
      </c>
      <c r="N329" s="23">
        <v>300.42857142857139</v>
      </c>
      <c r="O329" s="24">
        <v>13897.142857142857</v>
      </c>
      <c r="P329" s="25">
        <v>129670.85714285714</v>
      </c>
      <c r="Q329" s="26">
        <f t="shared" ref="Q329:R337" si="5">O329/O$5</f>
        <v>4.7332369225001498</v>
      </c>
      <c r="R329" s="26">
        <f t="shared" si="5"/>
        <v>3.9355722504072563</v>
      </c>
      <c r="S329" s="49">
        <v>44211</v>
      </c>
      <c r="T329" s="27" t="e">
        <v>#N/A</v>
      </c>
      <c r="Z329">
        <f t="shared" ref="Z329:Z345" si="6">100*(Q329/R329-1)</f>
        <v>20.268073391623041</v>
      </c>
    </row>
    <row r="330" spans="1:36" x14ac:dyDescent="0.35">
      <c r="A330" t="s">
        <v>184</v>
      </c>
      <c r="B330" s="28">
        <v>44212</v>
      </c>
      <c r="K330" s="42">
        <v>44212</v>
      </c>
      <c r="L330" s="22">
        <v>23006</v>
      </c>
      <c r="N330" s="23">
        <v>305.71428571428572</v>
      </c>
      <c r="O330" s="24">
        <v>13911.857142857143</v>
      </c>
      <c r="P330" s="25">
        <v>129007.71428571429</v>
      </c>
      <c r="Q330" s="26">
        <f t="shared" si="5"/>
        <v>4.7382484706397214</v>
      </c>
      <c r="R330" s="26">
        <f t="shared" si="5"/>
        <v>3.9154455489715443</v>
      </c>
      <c r="S330" s="49">
        <v>44212</v>
      </c>
      <c r="T330" s="27" t="e">
        <v>#N/A</v>
      </c>
      <c r="Z330">
        <f t="shared" si="6"/>
        <v>21.014285893576012</v>
      </c>
    </row>
    <row r="331" spans="1:36" x14ac:dyDescent="0.35">
      <c r="B331" s="28">
        <v>44213</v>
      </c>
      <c r="K331" s="42">
        <v>44213</v>
      </c>
      <c r="L331" s="22">
        <v>22782.142857142859</v>
      </c>
      <c r="N331" s="23">
        <v>306.85714285714278</v>
      </c>
      <c r="O331" s="24">
        <v>13977.714285714286</v>
      </c>
      <c r="P331" s="25">
        <v>128316.85714285714</v>
      </c>
      <c r="Q331" s="26">
        <f t="shared" si="5"/>
        <v>4.7606787977498426</v>
      </c>
      <c r="R331" s="26">
        <f t="shared" si="5"/>
        <v>3.8944777057696687</v>
      </c>
      <c r="S331" s="49">
        <v>44213</v>
      </c>
      <c r="T331" s="27" t="e">
        <v>#N/A</v>
      </c>
      <c r="Z331">
        <f t="shared" si="6"/>
        <v>22.241778164422321</v>
      </c>
    </row>
    <row r="332" spans="1:36" x14ac:dyDescent="0.35">
      <c r="B332" s="28">
        <v>44214</v>
      </c>
      <c r="K332" s="42">
        <v>44214</v>
      </c>
      <c r="L332" s="22">
        <v>20992.71428571429</v>
      </c>
      <c r="N332" s="23">
        <v>305.42857142857139</v>
      </c>
      <c r="O332" s="24">
        <v>13936.285714285714</v>
      </c>
      <c r="P332" s="25">
        <v>127467.57142857143</v>
      </c>
      <c r="Q332" s="26">
        <f t="shared" si="5"/>
        <v>4.746568613667554</v>
      </c>
      <c r="R332" s="26">
        <f t="shared" si="5"/>
        <v>3.8687014799973052</v>
      </c>
      <c r="S332" s="49">
        <v>44214</v>
      </c>
      <c r="T332" s="27" t="e">
        <v>#N/A</v>
      </c>
      <c r="Z332">
        <f t="shared" si="6"/>
        <v>22.691519059021847</v>
      </c>
    </row>
    <row r="333" spans="1:36" x14ac:dyDescent="0.35">
      <c r="B333" s="28">
        <v>44215</v>
      </c>
      <c r="K333" s="42">
        <v>44215</v>
      </c>
      <c r="O333" s="24">
        <v>13902.571428571429</v>
      </c>
      <c r="P333" s="25">
        <v>126395.28571428571</v>
      </c>
      <c r="Q333" s="26">
        <f t="shared" si="5"/>
        <v>4.7350858431730014</v>
      </c>
      <c r="R333" s="26">
        <f t="shared" si="5"/>
        <v>3.8361570980549402</v>
      </c>
      <c r="Z333">
        <f t="shared" si="6"/>
        <v>23.433053499655898</v>
      </c>
    </row>
    <row r="334" spans="1:36" x14ac:dyDescent="0.35">
      <c r="B334" s="28">
        <v>44216</v>
      </c>
      <c r="K334" s="42">
        <v>44216</v>
      </c>
      <c r="O334" s="24">
        <v>13832.857142857143</v>
      </c>
      <c r="P334" s="25">
        <v>125296.57142857143</v>
      </c>
      <c r="Q334" s="26">
        <f t="shared" si="5"/>
        <v>4.7113418092690127</v>
      </c>
      <c r="R334" s="26">
        <f t="shared" si="5"/>
        <v>3.8028105963871108</v>
      </c>
      <c r="Z334">
        <f t="shared" si="6"/>
        <v>23.891045579421146</v>
      </c>
    </row>
    <row r="335" spans="1:36" x14ac:dyDescent="0.35">
      <c r="B335" s="28">
        <v>44217</v>
      </c>
      <c r="K335" s="42">
        <v>44217</v>
      </c>
      <c r="O335" s="24">
        <v>13745.857142857143</v>
      </c>
      <c r="P335" s="25">
        <v>124011.14285714286</v>
      </c>
      <c r="Q335" s="26">
        <f t="shared" si="5"/>
        <v>4.6817104226962059</v>
      </c>
      <c r="R335" s="26">
        <f t="shared" si="5"/>
        <v>3.763797227253431</v>
      </c>
      <c r="Z335">
        <f t="shared" si="6"/>
        <v>24.387955567750041</v>
      </c>
    </row>
    <row r="336" spans="1:36" x14ac:dyDescent="0.35">
      <c r="B336" s="28">
        <v>44218</v>
      </c>
      <c r="K336" s="42">
        <v>44218</v>
      </c>
      <c r="O336" s="24">
        <v>13657.285714285714</v>
      </c>
      <c r="P336" s="25">
        <v>122443.85714285714</v>
      </c>
      <c r="Q336" s="26">
        <f t="shared" si="5"/>
        <v>4.6515438222444159</v>
      </c>
      <c r="R336" s="26">
        <f t="shared" si="5"/>
        <v>3.7162293596422287</v>
      </c>
      <c r="Z336">
        <f t="shared" si="6"/>
        <v>25.168372887841151</v>
      </c>
    </row>
    <row r="337" spans="2:26" x14ac:dyDescent="0.35">
      <c r="B337" s="28">
        <v>44219</v>
      </c>
      <c r="K337" s="42">
        <v>44219</v>
      </c>
      <c r="O337" s="24">
        <v>13538.857142857143</v>
      </c>
      <c r="P337" s="25">
        <v>120653.85714285714</v>
      </c>
      <c r="Q337" s="26">
        <f t="shared" si="5"/>
        <v>4.6112081580919426</v>
      </c>
      <c r="R337" s="26">
        <f t="shared" si="5"/>
        <v>3.6619020074256241</v>
      </c>
      <c r="Z337">
        <f t="shared" si="6"/>
        <v>25.923854563593206</v>
      </c>
    </row>
    <row r="338" spans="2:26" x14ac:dyDescent="0.35">
      <c r="B338" s="28">
        <v>44220</v>
      </c>
      <c r="K338" s="42">
        <v>44220</v>
      </c>
      <c r="O338" s="24">
        <v>13385.57</v>
      </c>
      <c r="P338" s="25">
        <v>118688.3</v>
      </c>
      <c r="Q338" s="26">
        <f t="shared" ref="Q338:Q345" si="7">O338/O$5</f>
        <v>4.5589999904294025</v>
      </c>
      <c r="R338" s="26">
        <f t="shared" ref="R338:R345" si="8">P338/P$5</f>
        <v>3.6022464123407851</v>
      </c>
      <c r="Z338">
        <f t="shared" si="6"/>
        <v>26.559914802355422</v>
      </c>
    </row>
    <row r="339" spans="2:26" x14ac:dyDescent="0.35">
      <c r="B339" s="28">
        <v>44221</v>
      </c>
      <c r="K339" s="42">
        <v>44221</v>
      </c>
      <c r="O339" s="24">
        <v>13231.71</v>
      </c>
      <c r="P339" s="25">
        <v>116700.9</v>
      </c>
      <c r="Q339" s="26">
        <f t="shared" si="7"/>
        <v>4.5065967129800697</v>
      </c>
      <c r="R339" s="26">
        <f t="shared" si="8"/>
        <v>3.5419278761423043</v>
      </c>
      <c r="Z339">
        <f t="shared" si="6"/>
        <v>27.235699612506959</v>
      </c>
    </row>
    <row r="340" spans="2:26" x14ac:dyDescent="0.35">
      <c r="B340" s="28">
        <v>44222</v>
      </c>
      <c r="K340" s="42">
        <v>44222</v>
      </c>
      <c r="O340" s="24">
        <v>13078.14</v>
      </c>
      <c r="P340" s="25">
        <v>114578</v>
      </c>
      <c r="Q340" s="26">
        <f t="shared" si="7"/>
        <v>4.4542922068193125</v>
      </c>
      <c r="R340" s="26">
        <f t="shared" si="8"/>
        <v>3.4774968504324559</v>
      </c>
      <c r="Z340">
        <f t="shared" si="6"/>
        <v>28.089036407477508</v>
      </c>
    </row>
    <row r="341" spans="2:26" x14ac:dyDescent="0.35">
      <c r="B341" s="28">
        <v>44223</v>
      </c>
      <c r="K341" s="42">
        <v>44223</v>
      </c>
      <c r="O341" s="24">
        <v>12909</v>
      </c>
      <c r="P341" s="25">
        <v>112398.6</v>
      </c>
      <c r="Q341" s="26">
        <f t="shared" si="7"/>
        <v>4.3966847042339747</v>
      </c>
      <c r="R341" s="26">
        <f t="shared" si="8"/>
        <v>3.4113510228230326</v>
      </c>
      <c r="Z341">
        <f t="shared" si="6"/>
        <v>28.88397220980028</v>
      </c>
    </row>
    <row r="342" spans="2:26" x14ac:dyDescent="0.35">
      <c r="B342" s="28">
        <v>44224</v>
      </c>
      <c r="K342" s="42">
        <v>44224</v>
      </c>
      <c r="O342" s="24">
        <v>12714.29</v>
      </c>
      <c r="P342" s="25">
        <v>110163.4</v>
      </c>
      <c r="Q342" s="26">
        <f t="shared" si="7"/>
        <v>4.3303682987214334</v>
      </c>
      <c r="R342" s="26">
        <f t="shared" si="8"/>
        <v>3.3435116386473038</v>
      </c>
      <c r="Z342">
        <f t="shared" si="6"/>
        <v>29.515574244370967</v>
      </c>
    </row>
    <row r="343" spans="2:26" x14ac:dyDescent="0.35">
      <c r="B343" s="28">
        <v>44225</v>
      </c>
      <c r="K343" s="42">
        <v>44225</v>
      </c>
      <c r="O343" s="24">
        <v>12452</v>
      </c>
      <c r="P343" s="25">
        <v>107983.3</v>
      </c>
      <c r="Q343" s="26">
        <f t="shared" si="7"/>
        <v>4.2410347770641765</v>
      </c>
      <c r="R343" s="26">
        <f t="shared" si="8"/>
        <v>3.2773445657046119</v>
      </c>
      <c r="Z343">
        <f t="shared" si="6"/>
        <v>29.404604613258801</v>
      </c>
    </row>
    <row r="344" spans="2:26" x14ac:dyDescent="0.35">
      <c r="B344" s="28">
        <v>44226</v>
      </c>
      <c r="K344" s="42">
        <v>44226</v>
      </c>
      <c r="O344" s="24">
        <v>12212.14</v>
      </c>
      <c r="P344" s="25">
        <v>105690.7</v>
      </c>
      <c r="Q344" s="26">
        <f t="shared" si="7"/>
        <v>4.1593407036922994</v>
      </c>
      <c r="R344" s="26">
        <f t="shared" si="8"/>
        <v>3.2077630642008201</v>
      </c>
      <c r="Z344">
        <f t="shared" si="6"/>
        <v>29.664835601832529</v>
      </c>
    </row>
    <row r="345" spans="2:26" x14ac:dyDescent="0.35">
      <c r="B345" s="28">
        <v>44227</v>
      </c>
      <c r="K345" s="42">
        <v>44227</v>
      </c>
      <c r="O345" s="24">
        <v>11967.71</v>
      </c>
      <c r="P345" s="25">
        <v>103460</v>
      </c>
      <c r="Q345" s="26">
        <f t="shared" si="7"/>
        <v>4.0760901310487236</v>
      </c>
      <c r="R345" s="26">
        <f t="shared" si="8"/>
        <v>3.1400602571675353</v>
      </c>
      <c r="Z345">
        <f t="shared" si="6"/>
        <v>29.809296549153675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2EA48-2E4E-49BE-A4D6-E47109F3C94C}">
  <dimension ref="A1:K399"/>
  <sheetViews>
    <sheetView workbookViewId="0">
      <selection activeCell="E1" sqref="E1"/>
    </sheetView>
  </sheetViews>
  <sheetFormatPr defaultColWidth="9.1796875" defaultRowHeight="14.5" x14ac:dyDescent="0.35"/>
  <cols>
    <col min="2" max="2" width="10.7265625" bestFit="1" customWidth="1"/>
    <col min="3" max="3" width="13.81640625" bestFit="1" customWidth="1"/>
    <col min="8" max="8" width="10.7265625" bestFit="1" customWidth="1"/>
  </cols>
  <sheetData>
    <row r="1" spans="1:11" x14ac:dyDescent="0.35">
      <c r="D1" t="s">
        <v>190</v>
      </c>
      <c r="E1" t="s">
        <v>191</v>
      </c>
    </row>
    <row r="2" spans="1:11" x14ac:dyDescent="0.35">
      <c r="C2" t="s">
        <v>185</v>
      </c>
      <c r="D2" t="s">
        <v>186</v>
      </c>
      <c r="E2" t="s">
        <v>187</v>
      </c>
      <c r="K2" t="s">
        <v>161</v>
      </c>
    </row>
    <row r="3" spans="1:11" x14ac:dyDescent="0.35">
      <c r="B3" s="54">
        <v>43834</v>
      </c>
      <c r="C3" s="55">
        <v>43834</v>
      </c>
      <c r="D3" s="56">
        <v>-17.649425824275198</v>
      </c>
      <c r="E3" s="57">
        <v>-12.9685107758173</v>
      </c>
      <c r="F3">
        <f>MIN(D3:D36)</f>
        <v>-106.107319545518</v>
      </c>
      <c r="H3" s="54">
        <v>43831</v>
      </c>
      <c r="I3" t="e">
        <f t="shared" ref="I3:I66" si="0">VLOOKUP(H3,$B$3:$E$36,3,0)</f>
        <v>#N/A</v>
      </c>
      <c r="J3" t="e">
        <f>VLOOKUP(H3,$B$3:$E$36,4,0)</f>
        <v>#N/A</v>
      </c>
    </row>
    <row r="4" spans="1:11" x14ac:dyDescent="0.35">
      <c r="B4" s="54">
        <v>43841</v>
      </c>
      <c r="C4" s="55">
        <v>43841</v>
      </c>
      <c r="D4" s="56">
        <v>-4.3380499572691704</v>
      </c>
      <c r="E4" s="57">
        <v>-1.4490920473308</v>
      </c>
      <c r="H4" s="54">
        <v>43832</v>
      </c>
      <c r="I4" t="e">
        <f t="shared" si="0"/>
        <v>#N/A</v>
      </c>
      <c r="J4" t="e">
        <f t="shared" ref="J4:J67" si="1">VLOOKUP(H4,$B$3:$E$36,4,0)</f>
        <v>#N/A</v>
      </c>
    </row>
    <row r="5" spans="1:11" x14ac:dyDescent="0.35">
      <c r="A5" t="s">
        <v>184</v>
      </c>
      <c r="B5" s="54">
        <v>43848</v>
      </c>
      <c r="C5" s="55">
        <v>43848</v>
      </c>
      <c r="D5" s="56">
        <v>4.3489092913601102</v>
      </c>
      <c r="E5" s="57">
        <v>2.8370996544165501</v>
      </c>
      <c r="H5" s="54">
        <v>43833</v>
      </c>
      <c r="I5" t="e">
        <f t="shared" si="0"/>
        <v>#N/A</v>
      </c>
      <c r="J5" t="e">
        <f t="shared" si="1"/>
        <v>#N/A</v>
      </c>
    </row>
    <row r="6" spans="1:11" x14ac:dyDescent="0.35">
      <c r="B6" s="54">
        <v>43855</v>
      </c>
      <c r="C6" s="55">
        <v>43855</v>
      </c>
      <c r="D6" s="56">
        <v>1.11897657668827</v>
      </c>
      <c r="E6" s="57">
        <v>-7.3726950546156494E-2</v>
      </c>
      <c r="H6" s="54">
        <v>43834</v>
      </c>
      <c r="I6">
        <f t="shared" si="0"/>
        <v>-17.649425824275198</v>
      </c>
      <c r="J6">
        <f t="shared" si="1"/>
        <v>-12.9685107758173</v>
      </c>
    </row>
    <row r="7" spans="1:11" x14ac:dyDescent="0.35">
      <c r="B7" s="54">
        <v>43862</v>
      </c>
      <c r="C7" s="55">
        <v>43862</v>
      </c>
      <c r="D7" s="56">
        <v>8.3364904008401499</v>
      </c>
      <c r="E7" s="57">
        <v>7.2983858738900302</v>
      </c>
      <c r="H7" s="54">
        <v>43835</v>
      </c>
      <c r="I7" t="e">
        <f t="shared" si="0"/>
        <v>#N/A</v>
      </c>
      <c r="J7" t="e">
        <f t="shared" si="1"/>
        <v>#N/A</v>
      </c>
    </row>
    <row r="8" spans="1:11" x14ac:dyDescent="0.35">
      <c r="B8" s="54">
        <v>43869</v>
      </c>
      <c r="C8" s="55">
        <v>43869</v>
      </c>
      <c r="D8" s="56">
        <v>-4.7061189065469797</v>
      </c>
      <c r="E8" s="57">
        <v>-4.5981797061733296</v>
      </c>
      <c r="H8" s="54">
        <v>43836</v>
      </c>
      <c r="I8" t="e">
        <f t="shared" si="0"/>
        <v>#N/A</v>
      </c>
      <c r="J8" t="e">
        <f t="shared" si="1"/>
        <v>#N/A</v>
      </c>
    </row>
    <row r="9" spans="1:11" x14ac:dyDescent="0.35">
      <c r="A9" t="s">
        <v>188</v>
      </c>
      <c r="B9" s="54">
        <v>43876</v>
      </c>
      <c r="C9" s="55">
        <v>43876</v>
      </c>
      <c r="D9" s="56">
        <v>-1.4922145807137099</v>
      </c>
      <c r="E9" s="57">
        <v>-1.13879640746235</v>
      </c>
      <c r="H9" s="54">
        <v>43837</v>
      </c>
      <c r="I9" t="e">
        <f t="shared" si="0"/>
        <v>#N/A</v>
      </c>
      <c r="J9" t="e">
        <f t="shared" si="1"/>
        <v>#N/A</v>
      </c>
    </row>
    <row r="10" spans="1:11" x14ac:dyDescent="0.35">
      <c r="B10" s="54">
        <v>43883</v>
      </c>
      <c r="C10" s="55">
        <v>43883</v>
      </c>
      <c r="D10" s="56">
        <v>-1.32190877436056</v>
      </c>
      <c r="E10" s="57">
        <v>-2.2670106663552598</v>
      </c>
      <c r="H10" s="54">
        <v>43838</v>
      </c>
      <c r="I10" t="e">
        <f t="shared" si="0"/>
        <v>#N/A</v>
      </c>
      <c r="J10" t="e">
        <f t="shared" si="1"/>
        <v>#N/A</v>
      </c>
    </row>
    <row r="11" spans="1:11" x14ac:dyDescent="0.35">
      <c r="B11" s="54">
        <v>43890</v>
      </c>
      <c r="C11" s="55">
        <v>43890</v>
      </c>
      <c r="D11" s="56">
        <v>3.9948015552370699</v>
      </c>
      <c r="E11" s="57">
        <v>3.6127105497606302</v>
      </c>
      <c r="H11" s="54">
        <v>43839</v>
      </c>
      <c r="I11" t="e">
        <f t="shared" si="0"/>
        <v>#N/A</v>
      </c>
      <c r="J11" t="e">
        <f t="shared" si="1"/>
        <v>#N/A</v>
      </c>
    </row>
    <row r="12" spans="1:11" x14ac:dyDescent="0.35">
      <c r="B12" s="54">
        <v>43897</v>
      </c>
      <c r="C12" s="55">
        <v>43897</v>
      </c>
      <c r="D12" s="56">
        <v>-2.1889103397531202</v>
      </c>
      <c r="E12" s="57">
        <v>-2.2561267480066198</v>
      </c>
      <c r="H12" s="54">
        <v>43840</v>
      </c>
      <c r="I12" t="e">
        <f t="shared" si="0"/>
        <v>#N/A</v>
      </c>
      <c r="J12" t="e">
        <f t="shared" si="1"/>
        <v>#N/A</v>
      </c>
    </row>
    <row r="13" spans="1:11" x14ac:dyDescent="0.35">
      <c r="B13" s="54">
        <v>43904</v>
      </c>
      <c r="C13" s="55">
        <v>43904</v>
      </c>
      <c r="D13" s="56">
        <v>-18.233727823266701</v>
      </c>
      <c r="E13" s="57">
        <v>-8.0037527194512794</v>
      </c>
      <c r="H13" s="54">
        <v>43841</v>
      </c>
      <c r="I13">
        <f t="shared" si="0"/>
        <v>-4.3380499572691704</v>
      </c>
      <c r="J13">
        <f t="shared" si="1"/>
        <v>-1.4490920473308</v>
      </c>
    </row>
    <row r="14" spans="1:11" x14ac:dyDescent="0.35">
      <c r="A14" t="s">
        <v>172</v>
      </c>
      <c r="B14" s="54">
        <v>43911</v>
      </c>
      <c r="C14" s="55">
        <v>43911</v>
      </c>
      <c r="D14" s="56">
        <v>-64.883408413954399</v>
      </c>
      <c r="E14" s="57">
        <v>-59.865494507573999</v>
      </c>
      <c r="H14" s="54">
        <v>43842</v>
      </c>
      <c r="I14" t="e">
        <f t="shared" si="0"/>
        <v>#N/A</v>
      </c>
      <c r="J14" t="e">
        <f t="shared" si="1"/>
        <v>#N/A</v>
      </c>
    </row>
    <row r="15" spans="1:11" x14ac:dyDescent="0.35">
      <c r="B15" s="54">
        <v>43918</v>
      </c>
      <c r="C15" s="55">
        <v>43918</v>
      </c>
      <c r="D15" s="56">
        <v>-91.360549968240704</v>
      </c>
      <c r="E15" s="57">
        <v>-86.627078038277205</v>
      </c>
      <c r="H15" s="54">
        <v>43843</v>
      </c>
      <c r="I15" t="e">
        <f t="shared" si="0"/>
        <v>#N/A</v>
      </c>
      <c r="J15" t="e">
        <f t="shared" si="1"/>
        <v>#N/A</v>
      </c>
    </row>
    <row r="16" spans="1:11" x14ac:dyDescent="0.35">
      <c r="B16" s="54">
        <v>43925</v>
      </c>
      <c r="C16" s="55">
        <v>43925</v>
      </c>
      <c r="D16" s="56">
        <v>-103.536711522657</v>
      </c>
      <c r="E16" s="57">
        <v>-95.486470913608102</v>
      </c>
      <c r="G16" s="3" t="s">
        <v>184</v>
      </c>
      <c r="H16" s="54">
        <v>43844</v>
      </c>
      <c r="I16" t="e">
        <f t="shared" si="0"/>
        <v>#N/A</v>
      </c>
      <c r="J16" t="e">
        <f t="shared" si="1"/>
        <v>#N/A</v>
      </c>
    </row>
    <row r="17" spans="1:10" x14ac:dyDescent="0.35">
      <c r="B17" s="54">
        <v>43932</v>
      </c>
      <c r="C17" s="55">
        <v>43932</v>
      </c>
      <c r="D17" s="56">
        <v>-106.107319545518</v>
      </c>
      <c r="E17" s="57">
        <v>-100</v>
      </c>
      <c r="G17" s="3" t="s">
        <v>184</v>
      </c>
      <c r="H17" s="54">
        <v>43845</v>
      </c>
      <c r="I17" t="e">
        <f t="shared" si="0"/>
        <v>#N/A</v>
      </c>
      <c r="J17" t="e">
        <f t="shared" si="1"/>
        <v>#N/A</v>
      </c>
    </row>
    <row r="18" spans="1:10" x14ac:dyDescent="0.35">
      <c r="A18" t="s">
        <v>173</v>
      </c>
      <c r="B18" s="54">
        <v>43939</v>
      </c>
      <c r="C18" s="55">
        <v>43939</v>
      </c>
      <c r="D18" s="56">
        <v>-100.754848966259</v>
      </c>
      <c r="E18" s="57">
        <v>-98.069206282236095</v>
      </c>
      <c r="G18" s="3" t="s">
        <v>184</v>
      </c>
      <c r="H18" s="54">
        <v>43846</v>
      </c>
      <c r="I18" t="e">
        <f t="shared" si="0"/>
        <v>#N/A</v>
      </c>
      <c r="J18" t="e">
        <f t="shared" si="1"/>
        <v>#N/A</v>
      </c>
    </row>
    <row r="19" spans="1:10" x14ac:dyDescent="0.35">
      <c r="B19" s="54">
        <v>43946</v>
      </c>
      <c r="C19" s="55">
        <v>43946</v>
      </c>
      <c r="D19" s="56">
        <v>-90.342864983092596</v>
      </c>
      <c r="E19" s="57">
        <v>-87.050355610382894</v>
      </c>
      <c r="G19" s="3" t="s">
        <v>184</v>
      </c>
      <c r="H19" s="54">
        <v>43847</v>
      </c>
      <c r="I19" t="e">
        <f t="shared" si="0"/>
        <v>#N/A</v>
      </c>
      <c r="J19" t="e">
        <f t="shared" si="1"/>
        <v>#N/A</v>
      </c>
    </row>
    <row r="20" spans="1:10" x14ac:dyDescent="0.35">
      <c r="B20" s="54">
        <v>43953</v>
      </c>
      <c r="C20" s="55">
        <v>43953</v>
      </c>
      <c r="D20" s="56">
        <v>-81.325975903023206</v>
      </c>
      <c r="E20" s="57">
        <v>-80.118699364477493</v>
      </c>
      <c r="H20" s="54">
        <v>43848</v>
      </c>
      <c r="I20">
        <f t="shared" si="0"/>
        <v>4.3489092913601102</v>
      </c>
      <c r="J20">
        <f t="shared" si="1"/>
        <v>2.8370996544165501</v>
      </c>
    </row>
    <row r="21" spans="1:10" x14ac:dyDescent="0.35">
      <c r="B21" s="54">
        <v>43960</v>
      </c>
      <c r="C21" s="55">
        <v>43960</v>
      </c>
      <c r="D21" s="56">
        <v>-73.993467821413404</v>
      </c>
      <c r="E21" s="57">
        <v>-74.822694717777793</v>
      </c>
      <c r="H21" s="54">
        <v>43849</v>
      </c>
      <c r="I21" t="e">
        <f t="shared" si="0"/>
        <v>#N/A</v>
      </c>
      <c r="J21" t="e">
        <f t="shared" si="1"/>
        <v>#N/A</v>
      </c>
    </row>
    <row r="22" spans="1:10" x14ac:dyDescent="0.35">
      <c r="A22" t="s">
        <v>174</v>
      </c>
      <c r="B22" s="54">
        <v>43967</v>
      </c>
      <c r="C22" s="55">
        <v>43967</v>
      </c>
      <c r="D22" s="56">
        <v>-70.318076997047697</v>
      </c>
      <c r="E22" s="57">
        <v>-68.334696005525004</v>
      </c>
      <c r="H22" s="54">
        <v>43850</v>
      </c>
      <c r="I22" t="e">
        <f t="shared" si="0"/>
        <v>#N/A</v>
      </c>
      <c r="J22" t="e">
        <f t="shared" si="1"/>
        <v>#N/A</v>
      </c>
    </row>
    <row r="23" spans="1:10" x14ac:dyDescent="0.35">
      <c r="B23" s="54">
        <v>43974</v>
      </c>
      <c r="C23" s="55">
        <v>43974</v>
      </c>
      <c r="D23" s="56">
        <v>-61.329655493585797</v>
      </c>
      <c r="E23" s="57">
        <v>-62.616878242479203</v>
      </c>
      <c r="H23" s="54">
        <v>43851</v>
      </c>
      <c r="I23" t="e">
        <f t="shared" si="0"/>
        <v>#N/A</v>
      </c>
      <c r="J23" t="e">
        <f t="shared" si="1"/>
        <v>#N/A</v>
      </c>
    </row>
    <row r="24" spans="1:10" x14ac:dyDescent="0.35">
      <c r="B24" s="54">
        <v>43981</v>
      </c>
      <c r="C24" s="55">
        <v>43981</v>
      </c>
      <c r="D24" s="56">
        <v>-61.415788766997203</v>
      </c>
      <c r="E24" s="57">
        <v>-58.209978758217403</v>
      </c>
      <c r="H24" s="54">
        <v>43852</v>
      </c>
      <c r="I24" t="e">
        <f t="shared" si="0"/>
        <v>#N/A</v>
      </c>
      <c r="J24" t="e">
        <f t="shared" si="1"/>
        <v>#N/A</v>
      </c>
    </row>
    <row r="25" spans="1:10" x14ac:dyDescent="0.35">
      <c r="B25" s="54">
        <v>43988</v>
      </c>
      <c r="C25" s="55">
        <v>43988</v>
      </c>
      <c r="D25" s="56">
        <v>-51.824057463755402</v>
      </c>
      <c r="E25" s="57">
        <v>-50.804384339384598</v>
      </c>
      <c r="H25" s="54">
        <v>43853</v>
      </c>
      <c r="I25" t="e">
        <f t="shared" si="0"/>
        <v>#N/A</v>
      </c>
      <c r="J25" t="e">
        <f t="shared" si="1"/>
        <v>#N/A</v>
      </c>
    </row>
    <row r="26" spans="1:10" x14ac:dyDescent="0.35">
      <c r="B26" s="54">
        <v>43995</v>
      </c>
      <c r="C26" s="55">
        <v>43995</v>
      </c>
      <c r="D26" s="56">
        <v>-49.241901623839702</v>
      </c>
      <c r="E26" s="57">
        <v>-46.436157989785599</v>
      </c>
      <c r="H26" s="54">
        <v>43854</v>
      </c>
      <c r="I26" t="e">
        <f t="shared" si="0"/>
        <v>#N/A</v>
      </c>
      <c r="J26" t="e">
        <f t="shared" si="1"/>
        <v>#N/A</v>
      </c>
    </row>
    <row r="27" spans="1:10" x14ac:dyDescent="0.35">
      <c r="A27" t="s">
        <v>175</v>
      </c>
      <c r="B27" s="54">
        <v>44002</v>
      </c>
      <c r="C27" s="55">
        <v>44002</v>
      </c>
      <c r="D27" s="56">
        <v>-47.744309923902598</v>
      </c>
      <c r="E27" s="57">
        <v>-42.348460397203802</v>
      </c>
      <c r="H27" s="54">
        <v>43855</v>
      </c>
      <c r="I27">
        <f t="shared" si="0"/>
        <v>1.11897657668827</v>
      </c>
      <c r="J27">
        <f t="shared" si="1"/>
        <v>-7.3726950546156494E-2</v>
      </c>
    </row>
    <row r="28" spans="1:10" x14ac:dyDescent="0.35">
      <c r="B28" s="54">
        <v>44009</v>
      </c>
      <c r="C28" s="55">
        <v>44009</v>
      </c>
      <c r="D28" s="56">
        <v>-54.257793988106698</v>
      </c>
      <c r="E28" s="57">
        <v>-41.054386380360199</v>
      </c>
      <c r="H28" s="54">
        <v>43856</v>
      </c>
      <c r="I28" t="e">
        <f t="shared" si="0"/>
        <v>#N/A</v>
      </c>
      <c r="J28" t="e">
        <f t="shared" si="1"/>
        <v>#N/A</v>
      </c>
    </row>
    <row r="29" spans="1:10" x14ac:dyDescent="0.35">
      <c r="B29" s="54">
        <v>44016</v>
      </c>
      <c r="C29" s="55">
        <v>44016</v>
      </c>
      <c r="D29" s="56">
        <v>-57.4778993918368</v>
      </c>
      <c r="E29" s="57">
        <v>-42.601934453259098</v>
      </c>
      <c r="H29" s="54">
        <v>43857</v>
      </c>
      <c r="I29" t="e">
        <f t="shared" si="0"/>
        <v>#N/A</v>
      </c>
      <c r="J29" t="e">
        <f t="shared" si="1"/>
        <v>#N/A</v>
      </c>
    </row>
    <row r="30" spans="1:10" x14ac:dyDescent="0.35">
      <c r="B30" s="54">
        <v>44023</v>
      </c>
      <c r="C30" s="55">
        <v>44023</v>
      </c>
      <c r="D30" s="56">
        <v>-57.555339451730099</v>
      </c>
      <c r="E30" s="57">
        <v>-42.7471194688748</v>
      </c>
      <c r="H30" s="54">
        <v>43858</v>
      </c>
      <c r="I30" t="e">
        <f t="shared" si="0"/>
        <v>#N/A</v>
      </c>
      <c r="J30" t="e">
        <f t="shared" si="1"/>
        <v>#N/A</v>
      </c>
    </row>
    <row r="31" spans="1:10" x14ac:dyDescent="0.35">
      <c r="A31" t="s">
        <v>176</v>
      </c>
      <c r="B31" s="54">
        <v>44030</v>
      </c>
      <c r="C31" s="55">
        <v>44030</v>
      </c>
      <c r="D31" s="56">
        <v>-55.047718942813901</v>
      </c>
      <c r="E31" s="57">
        <v>-41.116504569578801</v>
      </c>
      <c r="H31" s="54">
        <v>43859</v>
      </c>
      <c r="I31" t="e">
        <f t="shared" si="0"/>
        <v>#N/A</v>
      </c>
      <c r="J31" t="e">
        <f t="shared" si="1"/>
        <v>#N/A</v>
      </c>
    </row>
    <row r="32" spans="1:10" x14ac:dyDescent="0.35">
      <c r="B32" s="54">
        <v>44037</v>
      </c>
      <c r="C32" s="55">
        <v>44037</v>
      </c>
      <c r="D32" s="56">
        <v>-55.875589601757397</v>
      </c>
      <c r="E32" s="57">
        <v>-41.913116492684303</v>
      </c>
      <c r="H32" s="54">
        <v>43860</v>
      </c>
      <c r="I32" t="e">
        <f t="shared" si="0"/>
        <v>#N/A</v>
      </c>
      <c r="J32" t="e">
        <f t="shared" si="1"/>
        <v>#N/A</v>
      </c>
    </row>
    <row r="33" spans="1:10" x14ac:dyDescent="0.35">
      <c r="B33" s="54">
        <v>44044</v>
      </c>
      <c r="C33" s="55">
        <v>44044</v>
      </c>
      <c r="D33" s="56">
        <v>-56.486565499335498</v>
      </c>
      <c r="E33" s="57">
        <v>-44.417959314432402</v>
      </c>
      <c r="H33" s="54">
        <v>43861</v>
      </c>
      <c r="I33" t="e">
        <f t="shared" si="0"/>
        <v>#N/A</v>
      </c>
      <c r="J33" t="e">
        <f t="shared" si="1"/>
        <v>#N/A</v>
      </c>
    </row>
    <row r="34" spans="1:10" x14ac:dyDescent="0.35">
      <c r="B34" s="54">
        <v>44051</v>
      </c>
      <c r="C34" s="55">
        <v>44051</v>
      </c>
      <c r="D34" s="56">
        <v>-53.633373270950699</v>
      </c>
      <c r="E34" s="57">
        <v>-46.233668955636297</v>
      </c>
      <c r="H34" s="54">
        <v>43862</v>
      </c>
      <c r="I34">
        <f t="shared" si="0"/>
        <v>8.3364904008401499</v>
      </c>
      <c r="J34">
        <f t="shared" si="1"/>
        <v>7.2983858738900302</v>
      </c>
    </row>
    <row r="35" spans="1:10" x14ac:dyDescent="0.35">
      <c r="A35" t="s">
        <v>177</v>
      </c>
      <c r="B35" s="54">
        <v>44058</v>
      </c>
      <c r="C35" s="55">
        <v>44058</v>
      </c>
      <c r="D35" s="56">
        <v>-50.734293437441401</v>
      </c>
      <c r="E35" s="57">
        <v>-43.318837802543896</v>
      </c>
      <c r="H35" s="54">
        <v>43863</v>
      </c>
      <c r="I35" t="e">
        <f t="shared" si="0"/>
        <v>#N/A</v>
      </c>
      <c r="J35" t="e">
        <f t="shared" si="1"/>
        <v>#N/A</v>
      </c>
    </row>
    <row r="36" spans="1:10" x14ac:dyDescent="0.35">
      <c r="B36" s="54">
        <v>44065</v>
      </c>
      <c r="C36" s="55">
        <v>44065</v>
      </c>
      <c r="D36" s="56">
        <v>-47.576020305782599</v>
      </c>
      <c r="E36" s="57">
        <v>-39.392299856917298</v>
      </c>
      <c r="H36" s="54">
        <v>43864</v>
      </c>
      <c r="I36" t="e">
        <f t="shared" si="0"/>
        <v>#N/A</v>
      </c>
      <c r="J36" t="e">
        <f t="shared" si="1"/>
        <v>#N/A</v>
      </c>
    </row>
    <row r="37" spans="1:10" x14ac:dyDescent="0.35">
      <c r="B37" s="54">
        <v>44072</v>
      </c>
      <c r="C37" s="55">
        <v>44072</v>
      </c>
      <c r="D37" s="56">
        <v>-47.091859158859599</v>
      </c>
      <c r="E37" s="57">
        <v>-37.6131043557331</v>
      </c>
      <c r="H37" s="54">
        <v>43865</v>
      </c>
      <c r="I37" t="e">
        <f t="shared" si="0"/>
        <v>#N/A</v>
      </c>
      <c r="J37" t="e">
        <f t="shared" si="1"/>
        <v>#N/A</v>
      </c>
    </row>
    <row r="38" spans="1:10" x14ac:dyDescent="0.35">
      <c r="B38" s="54">
        <v>44079</v>
      </c>
      <c r="D38" s="56">
        <v>-45.723123734793802</v>
      </c>
      <c r="E38" s="57">
        <v>-36.027060531171401</v>
      </c>
      <c r="H38" s="54">
        <v>43866</v>
      </c>
      <c r="I38" t="e">
        <f t="shared" si="0"/>
        <v>#N/A</v>
      </c>
      <c r="J38" t="e">
        <f t="shared" si="1"/>
        <v>#N/A</v>
      </c>
    </row>
    <row r="39" spans="1:10" x14ac:dyDescent="0.35">
      <c r="B39" s="54">
        <v>44086</v>
      </c>
      <c r="D39" s="56">
        <v>-50.403613144547698</v>
      </c>
      <c r="E39" s="57">
        <v>-43.948054676504299</v>
      </c>
      <c r="H39" s="54">
        <v>43867</v>
      </c>
      <c r="I39" t="e">
        <f t="shared" si="0"/>
        <v>#N/A</v>
      </c>
      <c r="J39" t="e">
        <f t="shared" si="1"/>
        <v>#N/A</v>
      </c>
    </row>
    <row r="40" spans="1:10" x14ac:dyDescent="0.35">
      <c r="A40" t="s">
        <v>178</v>
      </c>
      <c r="B40" s="54">
        <v>44093</v>
      </c>
      <c r="D40" s="56">
        <v>-43.773423795357097</v>
      </c>
      <c r="E40" s="57">
        <v>-39.927951223340898</v>
      </c>
      <c r="H40" s="54">
        <v>43868</v>
      </c>
      <c r="I40" t="e">
        <f t="shared" si="0"/>
        <v>#N/A</v>
      </c>
      <c r="J40" t="e">
        <f t="shared" si="1"/>
        <v>#N/A</v>
      </c>
    </row>
    <row r="41" spans="1:10" x14ac:dyDescent="0.35">
      <c r="B41" s="54">
        <v>44100</v>
      </c>
      <c r="D41" s="56">
        <v>-45.885976017855903</v>
      </c>
      <c r="E41" s="57">
        <v>-36.574667631664099</v>
      </c>
      <c r="H41" s="54">
        <v>43869</v>
      </c>
      <c r="I41">
        <f t="shared" si="0"/>
        <v>-4.7061189065469797</v>
      </c>
      <c r="J41">
        <f t="shared" si="1"/>
        <v>-4.5981797061733296</v>
      </c>
    </row>
    <row r="42" spans="1:10" x14ac:dyDescent="0.35">
      <c r="B42" s="54">
        <v>44107</v>
      </c>
      <c r="D42" s="56">
        <v>-36.621844771014999</v>
      </c>
      <c r="E42" s="57">
        <v>-34.593260662805299</v>
      </c>
      <c r="H42" s="54">
        <v>43870</v>
      </c>
      <c r="I42" t="e">
        <f t="shared" si="0"/>
        <v>#N/A</v>
      </c>
      <c r="J42" t="e">
        <f t="shared" si="1"/>
        <v>#N/A</v>
      </c>
    </row>
    <row r="43" spans="1:10" x14ac:dyDescent="0.35">
      <c r="B43" s="54">
        <v>44114</v>
      </c>
      <c r="D43" s="56">
        <v>-42.499702306666897</v>
      </c>
      <c r="E43" s="57">
        <v>-40.202555331877001</v>
      </c>
      <c r="H43" s="54">
        <v>43871</v>
      </c>
      <c r="I43" t="e">
        <f t="shared" si="0"/>
        <v>#N/A</v>
      </c>
      <c r="J43" t="e">
        <f t="shared" si="1"/>
        <v>#N/A</v>
      </c>
    </row>
    <row r="44" spans="1:10" x14ac:dyDescent="0.35">
      <c r="B44" s="54">
        <v>44121</v>
      </c>
      <c r="D44" s="56">
        <v>-41.198508028279299</v>
      </c>
      <c r="E44" s="57">
        <v>-39.501345627883403</v>
      </c>
      <c r="H44" s="54">
        <v>43872</v>
      </c>
      <c r="I44" t="e">
        <f t="shared" si="0"/>
        <v>#N/A</v>
      </c>
      <c r="J44" t="e">
        <f t="shared" si="1"/>
        <v>#N/A</v>
      </c>
    </row>
    <row r="45" spans="1:10" x14ac:dyDescent="0.35">
      <c r="A45" t="s">
        <v>179</v>
      </c>
      <c r="B45" s="54">
        <v>44128</v>
      </c>
      <c r="D45" s="56">
        <v>-39.796534341966399</v>
      </c>
      <c r="E45" s="57">
        <v>-39.213466035090299</v>
      </c>
      <c r="H45" s="54">
        <v>43873</v>
      </c>
      <c r="I45" t="e">
        <f t="shared" si="0"/>
        <v>#N/A</v>
      </c>
      <c r="J45" t="e">
        <f t="shared" si="1"/>
        <v>#N/A</v>
      </c>
    </row>
    <row r="46" spans="1:10" x14ac:dyDescent="0.35">
      <c r="B46" s="54">
        <v>44135</v>
      </c>
      <c r="D46" s="56">
        <v>-43.368284233747602</v>
      </c>
      <c r="E46" s="57">
        <v>-42.651999096533501</v>
      </c>
      <c r="H46" s="54">
        <v>43874</v>
      </c>
      <c r="I46" t="e">
        <f t="shared" si="0"/>
        <v>#N/A</v>
      </c>
      <c r="J46" t="e">
        <f t="shared" si="1"/>
        <v>#N/A</v>
      </c>
    </row>
    <row r="47" spans="1:10" x14ac:dyDescent="0.35">
      <c r="B47" s="54">
        <v>44142</v>
      </c>
      <c r="D47" s="56">
        <v>-36.086886149772099</v>
      </c>
      <c r="E47" s="57">
        <v>-41.4842998217838</v>
      </c>
      <c r="G47" s="3" t="s">
        <v>188</v>
      </c>
      <c r="H47" s="54">
        <v>43875</v>
      </c>
      <c r="I47" t="e">
        <f t="shared" si="0"/>
        <v>#N/A</v>
      </c>
      <c r="J47" t="e">
        <f t="shared" si="1"/>
        <v>#N/A</v>
      </c>
    </row>
    <row r="48" spans="1:10" x14ac:dyDescent="0.35">
      <c r="B48" s="54">
        <v>44149</v>
      </c>
      <c r="D48" s="56">
        <v>-33.1287788028949</v>
      </c>
      <c r="E48" s="57">
        <v>-41.645478783361703</v>
      </c>
      <c r="G48" s="3" t="s">
        <v>188</v>
      </c>
      <c r="H48" s="54">
        <v>43876</v>
      </c>
      <c r="I48">
        <f t="shared" si="0"/>
        <v>-1.4922145807137099</v>
      </c>
      <c r="J48">
        <f t="shared" si="1"/>
        <v>-1.13879640746235</v>
      </c>
    </row>
    <row r="49" spans="1:11" x14ac:dyDescent="0.35">
      <c r="A49" t="s">
        <v>180</v>
      </c>
      <c r="B49" s="54">
        <v>44156</v>
      </c>
      <c r="D49" s="56">
        <v>-33.264259202943201</v>
      </c>
      <c r="E49" s="57">
        <v>-41.9958649010239</v>
      </c>
      <c r="G49" s="3" t="s">
        <v>188</v>
      </c>
      <c r="H49" s="54">
        <v>43877</v>
      </c>
      <c r="I49" t="e">
        <f t="shared" si="0"/>
        <v>#N/A</v>
      </c>
      <c r="J49" t="e">
        <f t="shared" si="1"/>
        <v>#N/A</v>
      </c>
    </row>
    <row r="50" spans="1:11" x14ac:dyDescent="0.35">
      <c r="B50" s="54">
        <v>44163</v>
      </c>
      <c r="D50" s="56">
        <v>-48.910128866266597</v>
      </c>
      <c r="E50" s="57">
        <v>-51.728894457391696</v>
      </c>
      <c r="H50" s="54">
        <v>43878</v>
      </c>
      <c r="I50" t="e">
        <f t="shared" si="0"/>
        <v>#N/A</v>
      </c>
      <c r="J50" t="e">
        <f t="shared" si="1"/>
        <v>#N/A</v>
      </c>
    </row>
    <row r="51" spans="1:11" x14ac:dyDescent="0.35">
      <c r="B51" s="54">
        <v>44170</v>
      </c>
      <c r="D51" s="56">
        <v>-35.228612882838803</v>
      </c>
      <c r="E51" s="57">
        <v>-43.908791287385299</v>
      </c>
      <c r="H51" s="54">
        <v>43879</v>
      </c>
      <c r="I51" t="e">
        <f t="shared" si="0"/>
        <v>#N/A</v>
      </c>
      <c r="J51" t="e">
        <f t="shared" si="1"/>
        <v>#N/A</v>
      </c>
    </row>
    <row r="52" spans="1:11" x14ac:dyDescent="0.35">
      <c r="B52" s="54">
        <v>44177</v>
      </c>
      <c r="D52" s="56">
        <v>-32.338729082950302</v>
      </c>
      <c r="E52" s="57">
        <v>-42.478311069936403</v>
      </c>
      <c r="H52" s="54">
        <v>43880</v>
      </c>
      <c r="I52" t="e">
        <f t="shared" si="0"/>
        <v>#N/A</v>
      </c>
      <c r="J52" t="e">
        <f t="shared" si="1"/>
        <v>#N/A</v>
      </c>
    </row>
    <row r="53" spans="1:11" x14ac:dyDescent="0.35">
      <c r="A53" t="s">
        <v>182</v>
      </c>
      <c r="B53" s="54">
        <v>44184</v>
      </c>
      <c r="D53" s="56">
        <v>-34.945305266851598</v>
      </c>
      <c r="E53" s="57">
        <v>-45.602156908092702</v>
      </c>
      <c r="H53" s="54">
        <v>43881</v>
      </c>
      <c r="I53" t="e">
        <f t="shared" si="0"/>
        <v>#N/A</v>
      </c>
      <c r="J53" t="e">
        <f t="shared" si="1"/>
        <v>#N/A</v>
      </c>
    </row>
    <row r="54" spans="1:11" x14ac:dyDescent="0.35">
      <c r="B54" s="54">
        <v>44191</v>
      </c>
      <c r="D54" s="56">
        <v>-49.684872000028598</v>
      </c>
      <c r="E54" s="57">
        <v>-55.795339965086697</v>
      </c>
      <c r="H54" s="54">
        <v>43882</v>
      </c>
      <c r="I54" t="e">
        <f t="shared" si="0"/>
        <v>#N/A</v>
      </c>
      <c r="J54" t="e">
        <f t="shared" si="1"/>
        <v>#N/A</v>
      </c>
    </row>
    <row r="55" spans="1:11" x14ac:dyDescent="0.35">
      <c r="B55" s="54">
        <v>44198</v>
      </c>
      <c r="D55" s="56">
        <v>-60.068710244077899</v>
      </c>
      <c r="E55" s="57">
        <v>-60.80597547651</v>
      </c>
      <c r="H55" s="54">
        <v>43883</v>
      </c>
      <c r="I55">
        <f t="shared" si="0"/>
        <v>-1.32190877436056</v>
      </c>
      <c r="J55">
        <f t="shared" si="1"/>
        <v>-2.2670106663552598</v>
      </c>
    </row>
    <row r="56" spans="1:11" x14ac:dyDescent="0.35">
      <c r="B56" s="54">
        <v>44205</v>
      </c>
      <c r="D56" s="56">
        <v>-43.400422402227697</v>
      </c>
      <c r="E56" s="57">
        <v>-50.248070575526903</v>
      </c>
      <c r="H56" s="54">
        <v>43884</v>
      </c>
      <c r="I56" t="e">
        <f t="shared" si="0"/>
        <v>#N/A</v>
      </c>
      <c r="J56" t="e">
        <f t="shared" si="1"/>
        <v>#N/A</v>
      </c>
    </row>
    <row r="57" spans="1:11" x14ac:dyDescent="0.35">
      <c r="A57" t="s">
        <v>184</v>
      </c>
      <c r="B57" s="54">
        <v>44212</v>
      </c>
      <c r="D57" s="56">
        <v>-43.125642335033298</v>
      </c>
      <c r="E57" s="57">
        <v>-47.328161630939398</v>
      </c>
      <c r="H57" s="54">
        <v>43885</v>
      </c>
      <c r="I57" t="e">
        <f t="shared" si="0"/>
        <v>#N/A</v>
      </c>
      <c r="J57" t="e">
        <f t="shared" si="1"/>
        <v>#N/A</v>
      </c>
    </row>
    <row r="58" spans="1:11" x14ac:dyDescent="0.35">
      <c r="B58" s="54">
        <v>44219</v>
      </c>
      <c r="D58" s="56">
        <v>-38.106107598759003</v>
      </c>
      <c r="E58" s="57">
        <v>-45.940870983845201</v>
      </c>
      <c r="H58" s="54">
        <v>43886</v>
      </c>
      <c r="I58" t="e">
        <f t="shared" si="0"/>
        <v>#N/A</v>
      </c>
      <c r="J58" t="e">
        <f t="shared" si="1"/>
        <v>#N/A</v>
      </c>
    </row>
    <row r="59" spans="1:11" x14ac:dyDescent="0.35">
      <c r="B59" s="54">
        <v>44226</v>
      </c>
      <c r="H59" s="54">
        <v>43887</v>
      </c>
      <c r="I59" t="e">
        <f t="shared" si="0"/>
        <v>#N/A</v>
      </c>
      <c r="J59" t="e">
        <f t="shared" si="1"/>
        <v>#N/A</v>
      </c>
    </row>
    <row r="60" spans="1:11" x14ac:dyDescent="0.35">
      <c r="H60" s="54">
        <v>43888</v>
      </c>
      <c r="I60" t="e">
        <f t="shared" si="0"/>
        <v>#N/A</v>
      </c>
      <c r="J60" t="e">
        <f t="shared" si="1"/>
        <v>#N/A</v>
      </c>
    </row>
    <row r="61" spans="1:11" x14ac:dyDescent="0.35">
      <c r="H61" s="54">
        <v>43889</v>
      </c>
      <c r="I61" t="e">
        <f t="shared" si="0"/>
        <v>#N/A</v>
      </c>
      <c r="J61" t="e">
        <f t="shared" si="1"/>
        <v>#N/A</v>
      </c>
    </row>
    <row r="62" spans="1:11" x14ac:dyDescent="0.35">
      <c r="H62" s="54">
        <v>43890</v>
      </c>
      <c r="I62">
        <f t="shared" si="0"/>
        <v>3.9948015552370699</v>
      </c>
      <c r="J62">
        <f t="shared" si="1"/>
        <v>3.6127105497606302</v>
      </c>
    </row>
    <row r="63" spans="1:11" x14ac:dyDescent="0.35">
      <c r="H63" s="54">
        <v>43891</v>
      </c>
      <c r="I63" t="e">
        <f t="shared" si="0"/>
        <v>#N/A</v>
      </c>
      <c r="J63" t="e">
        <f t="shared" si="1"/>
        <v>#N/A</v>
      </c>
    </row>
    <row r="64" spans="1:11" x14ac:dyDescent="0.35">
      <c r="H64" s="54">
        <v>43892</v>
      </c>
      <c r="I64" t="e">
        <f t="shared" si="0"/>
        <v>#N/A</v>
      </c>
      <c r="J64" t="e">
        <f t="shared" si="1"/>
        <v>#N/A</v>
      </c>
      <c r="K64" s="22">
        <v>0.14285714285714285</v>
      </c>
    </row>
    <row r="65" spans="7:11" x14ac:dyDescent="0.35">
      <c r="H65" s="54">
        <v>43893</v>
      </c>
      <c r="I65" t="e">
        <f t="shared" si="0"/>
        <v>#N/A</v>
      </c>
      <c r="J65" t="e">
        <f t="shared" si="1"/>
        <v>#N/A</v>
      </c>
      <c r="K65" s="22">
        <v>0.14285714285714285</v>
      </c>
    </row>
    <row r="66" spans="7:11" x14ac:dyDescent="0.35">
      <c r="H66" s="54">
        <v>43894</v>
      </c>
      <c r="I66" t="e">
        <f t="shared" si="0"/>
        <v>#N/A</v>
      </c>
      <c r="J66" t="e">
        <f t="shared" si="1"/>
        <v>#N/A</v>
      </c>
      <c r="K66" s="22">
        <v>0.2857142857142857</v>
      </c>
    </row>
    <row r="67" spans="7:11" x14ac:dyDescent="0.35">
      <c r="H67" s="54">
        <v>43895</v>
      </c>
      <c r="I67" t="e">
        <f t="shared" ref="I67:I130" si="2">VLOOKUP(H67,$B$3:$E$36,3,0)</f>
        <v>#N/A</v>
      </c>
      <c r="J67" t="e">
        <f t="shared" si="1"/>
        <v>#N/A</v>
      </c>
      <c r="K67" s="22">
        <v>0.8571428571428571</v>
      </c>
    </row>
    <row r="68" spans="7:11" x14ac:dyDescent="0.35">
      <c r="H68" s="54">
        <v>43896</v>
      </c>
      <c r="I68" t="e">
        <f t="shared" si="2"/>
        <v>#N/A</v>
      </c>
      <c r="J68" t="e">
        <f t="shared" ref="J68:J131" si="3">VLOOKUP(H68,$B$3:$E$36,4,0)</f>
        <v>#N/A</v>
      </c>
      <c r="K68" s="22">
        <v>1.1428571428571428</v>
      </c>
    </row>
    <row r="69" spans="7:11" x14ac:dyDescent="0.35">
      <c r="H69" s="54">
        <v>43897</v>
      </c>
      <c r="I69">
        <f t="shared" si="2"/>
        <v>-2.1889103397531202</v>
      </c>
      <c r="J69">
        <f t="shared" si="3"/>
        <v>-2.2561267480066198</v>
      </c>
      <c r="K69" s="22">
        <v>1.1428571428571428</v>
      </c>
    </row>
    <row r="70" spans="7:11" x14ac:dyDescent="0.35">
      <c r="H70" s="54">
        <v>43898</v>
      </c>
      <c r="I70" t="e">
        <f t="shared" si="2"/>
        <v>#N/A</v>
      </c>
      <c r="J70" t="e">
        <f t="shared" si="3"/>
        <v>#N/A</v>
      </c>
      <c r="K70" s="22">
        <v>1.7142857142857142</v>
      </c>
    </row>
    <row r="71" spans="7:11" x14ac:dyDescent="0.35">
      <c r="H71" s="54">
        <v>43899</v>
      </c>
      <c r="I71" t="e">
        <f t="shared" si="2"/>
        <v>#N/A</v>
      </c>
      <c r="J71" t="e">
        <f t="shared" si="3"/>
        <v>#N/A</v>
      </c>
      <c r="K71" s="22">
        <v>1.8571428571428572</v>
      </c>
    </row>
    <row r="72" spans="7:11" x14ac:dyDescent="0.35">
      <c r="H72" s="54">
        <v>43900</v>
      </c>
      <c r="I72" t="e">
        <f t="shared" si="2"/>
        <v>#N/A</v>
      </c>
      <c r="J72" t="e">
        <f t="shared" si="3"/>
        <v>#N/A</v>
      </c>
      <c r="K72" s="22">
        <v>2.8571428571428572</v>
      </c>
    </row>
    <row r="73" spans="7:11" x14ac:dyDescent="0.35">
      <c r="H73" s="54">
        <v>43901</v>
      </c>
      <c r="I73" t="e">
        <f t="shared" si="2"/>
        <v>#N/A</v>
      </c>
      <c r="J73" t="e">
        <f t="shared" si="3"/>
        <v>#N/A</v>
      </c>
      <c r="K73" s="22">
        <v>3</v>
      </c>
    </row>
    <row r="74" spans="7:11" x14ac:dyDescent="0.35">
      <c r="H74" s="54">
        <v>43902</v>
      </c>
      <c r="I74" t="e">
        <f t="shared" si="2"/>
        <v>#N/A</v>
      </c>
      <c r="J74" t="e">
        <f t="shared" si="3"/>
        <v>#N/A</v>
      </c>
      <c r="K74" s="22">
        <v>3.5714285714285716</v>
      </c>
    </row>
    <row r="75" spans="7:11" x14ac:dyDescent="0.35">
      <c r="H75" s="54">
        <v>43903</v>
      </c>
      <c r="I75" t="e">
        <f t="shared" si="2"/>
        <v>#N/A</v>
      </c>
      <c r="J75" t="e">
        <f t="shared" si="3"/>
        <v>#N/A</v>
      </c>
      <c r="K75" s="22">
        <v>5.5714285714285712</v>
      </c>
    </row>
    <row r="76" spans="7:11" x14ac:dyDescent="0.35">
      <c r="G76" s="3" t="s">
        <v>172</v>
      </c>
      <c r="H76" s="54">
        <v>43904</v>
      </c>
      <c r="I76">
        <f t="shared" si="2"/>
        <v>-18.233727823266701</v>
      </c>
      <c r="J76">
        <f t="shared" si="3"/>
        <v>-8.0037527194512794</v>
      </c>
      <c r="K76" s="22">
        <v>7.1428571428571432</v>
      </c>
    </row>
    <row r="77" spans="7:11" x14ac:dyDescent="0.35">
      <c r="G77" s="3" t="s">
        <v>172</v>
      </c>
      <c r="H77" s="54">
        <v>43905</v>
      </c>
      <c r="I77" t="e">
        <f t="shared" si="2"/>
        <v>#N/A</v>
      </c>
      <c r="J77" t="e">
        <f t="shared" si="3"/>
        <v>#N/A</v>
      </c>
      <c r="K77" s="22">
        <v>8.1428571428571423</v>
      </c>
    </row>
    <row r="78" spans="7:11" x14ac:dyDescent="0.35">
      <c r="G78" s="3" t="s">
        <v>172</v>
      </c>
      <c r="H78" s="54">
        <v>43906</v>
      </c>
      <c r="I78" t="e">
        <f t="shared" si="2"/>
        <v>#N/A</v>
      </c>
      <c r="J78" t="e">
        <f t="shared" si="3"/>
        <v>#N/A</v>
      </c>
      <c r="K78" s="22">
        <v>9</v>
      </c>
    </row>
    <row r="79" spans="7:11" x14ac:dyDescent="0.35">
      <c r="G79" s="3" t="s">
        <v>172</v>
      </c>
      <c r="H79" s="54">
        <v>43907</v>
      </c>
      <c r="I79" t="e">
        <f t="shared" si="2"/>
        <v>#N/A</v>
      </c>
      <c r="J79" t="e">
        <f t="shared" si="3"/>
        <v>#N/A</v>
      </c>
      <c r="K79" s="22">
        <v>10.714285714285714</v>
      </c>
    </row>
    <row r="80" spans="7:11" x14ac:dyDescent="0.35">
      <c r="H80" s="54">
        <v>43908</v>
      </c>
      <c r="I80" t="e">
        <f t="shared" si="2"/>
        <v>#N/A</v>
      </c>
      <c r="J80" t="e">
        <f t="shared" si="3"/>
        <v>#N/A</v>
      </c>
      <c r="K80" s="22">
        <v>19</v>
      </c>
    </row>
    <row r="81" spans="8:11" x14ac:dyDescent="0.35">
      <c r="H81" s="54">
        <v>43909</v>
      </c>
      <c r="I81" t="e">
        <f t="shared" si="2"/>
        <v>#N/A</v>
      </c>
      <c r="J81" t="e">
        <f t="shared" si="3"/>
        <v>#N/A</v>
      </c>
      <c r="K81" s="22">
        <v>29.571428571428573</v>
      </c>
    </row>
    <row r="82" spans="8:11" x14ac:dyDescent="0.35">
      <c r="H82" s="54">
        <v>43910</v>
      </c>
      <c r="I82" t="e">
        <f t="shared" si="2"/>
        <v>#N/A</v>
      </c>
      <c r="J82" t="e">
        <f t="shared" si="3"/>
        <v>#N/A</v>
      </c>
      <c r="K82" s="22">
        <v>46.857142857142854</v>
      </c>
    </row>
    <row r="83" spans="8:11" x14ac:dyDescent="0.35">
      <c r="H83" s="54">
        <v>43911</v>
      </c>
      <c r="I83">
        <f t="shared" si="2"/>
        <v>-64.883408413954399</v>
      </c>
      <c r="J83">
        <f t="shared" si="3"/>
        <v>-59.865494507573999</v>
      </c>
      <c r="K83" s="22">
        <v>68.285714285714292</v>
      </c>
    </row>
    <row r="84" spans="8:11" x14ac:dyDescent="0.35">
      <c r="H84" s="54">
        <v>43912</v>
      </c>
      <c r="I84" t="e">
        <f t="shared" si="2"/>
        <v>#N/A</v>
      </c>
      <c r="J84" t="e">
        <f t="shared" si="3"/>
        <v>#N/A</v>
      </c>
      <c r="K84" s="22">
        <v>79.857142857142861</v>
      </c>
    </row>
    <row r="85" spans="8:11" x14ac:dyDescent="0.35">
      <c r="H85" s="54">
        <v>43913</v>
      </c>
      <c r="I85" t="e">
        <f t="shared" si="2"/>
        <v>#N/A</v>
      </c>
      <c r="J85" t="e">
        <f t="shared" si="3"/>
        <v>#N/A</v>
      </c>
      <c r="K85" s="22">
        <v>91.571428571428569</v>
      </c>
    </row>
    <row r="86" spans="8:11" x14ac:dyDescent="0.35">
      <c r="H86" s="54">
        <v>43914</v>
      </c>
      <c r="I86" t="e">
        <f t="shared" si="2"/>
        <v>#N/A</v>
      </c>
      <c r="J86" t="e">
        <f t="shared" si="3"/>
        <v>#N/A</v>
      </c>
      <c r="K86" s="22">
        <v>107.28571428571429</v>
      </c>
    </row>
    <row r="87" spans="8:11" x14ac:dyDescent="0.35">
      <c r="H87" s="54">
        <v>43915</v>
      </c>
      <c r="I87" t="e">
        <f t="shared" si="2"/>
        <v>#N/A</v>
      </c>
      <c r="J87" t="e">
        <f t="shared" si="3"/>
        <v>#N/A</v>
      </c>
      <c r="K87" s="22">
        <v>138</v>
      </c>
    </row>
    <row r="88" spans="8:11" x14ac:dyDescent="0.35">
      <c r="H88" s="54">
        <v>43916</v>
      </c>
      <c r="I88" t="e">
        <f t="shared" si="2"/>
        <v>#N/A</v>
      </c>
      <c r="J88" t="e">
        <f t="shared" si="3"/>
        <v>#N/A</v>
      </c>
      <c r="K88" s="22">
        <v>184.85714285714286</v>
      </c>
    </row>
    <row r="89" spans="8:11" x14ac:dyDescent="0.35">
      <c r="H89" s="54">
        <v>43917</v>
      </c>
      <c r="I89" t="e">
        <f t="shared" si="2"/>
        <v>#N/A</v>
      </c>
      <c r="J89" t="e">
        <f t="shared" si="3"/>
        <v>#N/A</v>
      </c>
      <c r="K89" s="22">
        <v>226.42857142857142</v>
      </c>
    </row>
    <row r="90" spans="8:11" x14ac:dyDescent="0.35">
      <c r="H90" s="54">
        <v>43918</v>
      </c>
      <c r="I90">
        <f t="shared" si="2"/>
        <v>-91.360549968240704</v>
      </c>
      <c r="J90">
        <f t="shared" si="3"/>
        <v>-86.627078038277205</v>
      </c>
      <c r="K90" s="22">
        <v>262</v>
      </c>
    </row>
    <row r="91" spans="8:11" x14ac:dyDescent="0.35">
      <c r="H91" s="54">
        <v>43919</v>
      </c>
      <c r="I91" t="e">
        <f t="shared" si="2"/>
        <v>#N/A</v>
      </c>
      <c r="J91" t="e">
        <f t="shared" si="3"/>
        <v>#N/A</v>
      </c>
      <c r="K91" s="22">
        <v>297.57142857142856</v>
      </c>
    </row>
    <row r="92" spans="8:11" x14ac:dyDescent="0.35">
      <c r="H92" s="54">
        <v>43920</v>
      </c>
      <c r="I92" t="e">
        <f t="shared" si="2"/>
        <v>#N/A</v>
      </c>
      <c r="J92" t="e">
        <f t="shared" si="3"/>
        <v>#N/A</v>
      </c>
      <c r="K92" s="22">
        <v>333.85714285714283</v>
      </c>
    </row>
    <row r="93" spans="8:11" x14ac:dyDescent="0.35">
      <c r="H93" s="54">
        <v>43921</v>
      </c>
      <c r="I93" t="e">
        <f t="shared" si="2"/>
        <v>#N/A</v>
      </c>
      <c r="J93" t="e">
        <f t="shared" si="3"/>
        <v>#N/A</v>
      </c>
      <c r="K93" s="22">
        <v>390.14285714285717</v>
      </c>
    </row>
    <row r="94" spans="8:11" x14ac:dyDescent="0.35">
      <c r="H94" s="54">
        <v>43922</v>
      </c>
      <c r="I94" t="e">
        <f t="shared" si="2"/>
        <v>#N/A</v>
      </c>
      <c r="J94" t="e">
        <f t="shared" si="3"/>
        <v>#N/A</v>
      </c>
      <c r="K94" s="22">
        <v>467.14285714285717</v>
      </c>
    </row>
    <row r="95" spans="8:11" x14ac:dyDescent="0.35">
      <c r="H95" s="54">
        <v>43923</v>
      </c>
      <c r="I95" t="e">
        <f t="shared" si="2"/>
        <v>#N/A</v>
      </c>
      <c r="J95" t="e">
        <f t="shared" si="3"/>
        <v>#N/A</v>
      </c>
      <c r="K95" s="22">
        <v>487.14285714285717</v>
      </c>
    </row>
    <row r="96" spans="8:11" x14ac:dyDescent="0.35">
      <c r="H96" s="54">
        <v>43924</v>
      </c>
      <c r="I96" t="e">
        <f t="shared" si="2"/>
        <v>#N/A</v>
      </c>
      <c r="J96" t="e">
        <f t="shared" si="3"/>
        <v>#N/A</v>
      </c>
      <c r="K96" s="22">
        <v>543.14285714285711</v>
      </c>
    </row>
    <row r="97" spans="7:11" x14ac:dyDescent="0.35">
      <c r="H97" s="54">
        <v>43925</v>
      </c>
      <c r="I97">
        <f t="shared" si="2"/>
        <v>-103.536711522657</v>
      </c>
      <c r="J97">
        <f t="shared" si="3"/>
        <v>-95.486470913608102</v>
      </c>
      <c r="K97" s="22">
        <v>597.85714285714289</v>
      </c>
    </row>
    <row r="98" spans="7:11" x14ac:dyDescent="0.35">
      <c r="H98" s="54">
        <v>43926</v>
      </c>
      <c r="I98" t="e">
        <f t="shared" si="2"/>
        <v>#N/A</v>
      </c>
      <c r="J98" t="e">
        <f t="shared" si="3"/>
        <v>#N/A</v>
      </c>
      <c r="K98" s="22">
        <v>627.85714285714289</v>
      </c>
    </row>
    <row r="99" spans="7:11" x14ac:dyDescent="0.35">
      <c r="H99" s="54">
        <v>43927</v>
      </c>
      <c r="I99" t="e">
        <f t="shared" si="2"/>
        <v>#N/A</v>
      </c>
      <c r="J99" t="e">
        <f t="shared" si="3"/>
        <v>#N/A</v>
      </c>
      <c r="K99" s="22">
        <v>726.42857142857144</v>
      </c>
    </row>
    <row r="100" spans="7:11" x14ac:dyDescent="0.35">
      <c r="H100" s="54">
        <v>43928</v>
      </c>
      <c r="I100" t="e">
        <f t="shared" si="2"/>
        <v>#N/A</v>
      </c>
      <c r="J100" t="e">
        <f t="shared" si="3"/>
        <v>#N/A</v>
      </c>
      <c r="K100" s="22">
        <v>768.57142857142856</v>
      </c>
    </row>
    <row r="101" spans="7:11" x14ac:dyDescent="0.35">
      <c r="H101" s="54">
        <v>43929</v>
      </c>
      <c r="I101" t="e">
        <f t="shared" si="2"/>
        <v>#N/A</v>
      </c>
      <c r="J101" t="e">
        <f t="shared" si="3"/>
        <v>#N/A</v>
      </c>
      <c r="K101" s="22">
        <v>785</v>
      </c>
    </row>
    <row r="102" spans="7:11" x14ac:dyDescent="0.35">
      <c r="H102" s="54">
        <v>43930</v>
      </c>
      <c r="I102" t="e">
        <f t="shared" si="2"/>
        <v>#N/A</v>
      </c>
      <c r="J102" t="e">
        <f t="shared" si="3"/>
        <v>#N/A</v>
      </c>
      <c r="K102" s="22">
        <v>917.14285714285711</v>
      </c>
    </row>
    <row r="103" spans="7:11" x14ac:dyDescent="0.35">
      <c r="H103" s="54">
        <v>43931</v>
      </c>
      <c r="I103" t="e">
        <f t="shared" si="2"/>
        <v>#N/A</v>
      </c>
      <c r="J103" t="e">
        <f t="shared" si="3"/>
        <v>#N/A</v>
      </c>
      <c r="K103" s="22">
        <v>931.14285714285711</v>
      </c>
    </row>
    <row r="104" spans="7:11" x14ac:dyDescent="0.35">
      <c r="H104" s="54">
        <v>43932</v>
      </c>
      <c r="I104">
        <f t="shared" si="2"/>
        <v>-106.107319545518</v>
      </c>
      <c r="J104">
        <f t="shared" si="3"/>
        <v>-100</v>
      </c>
      <c r="K104" s="22">
        <v>948.85714285714289</v>
      </c>
    </row>
    <row r="105" spans="7:11" x14ac:dyDescent="0.35">
      <c r="H105" s="54">
        <v>43933</v>
      </c>
      <c r="I105" t="e">
        <f t="shared" si="2"/>
        <v>#N/A</v>
      </c>
      <c r="J105" t="e">
        <f t="shared" si="3"/>
        <v>#N/A</v>
      </c>
      <c r="K105" s="22">
        <v>951.28571428571433</v>
      </c>
    </row>
    <row r="106" spans="7:11" x14ac:dyDescent="0.35">
      <c r="H106" s="54">
        <v>43934</v>
      </c>
      <c r="I106" t="e">
        <f t="shared" si="2"/>
        <v>#N/A</v>
      </c>
      <c r="J106" t="e">
        <f t="shared" si="3"/>
        <v>#N/A</v>
      </c>
      <c r="K106" s="22">
        <v>905.28571428571433</v>
      </c>
    </row>
    <row r="107" spans="7:11" x14ac:dyDescent="0.35">
      <c r="G107" s="3" t="s">
        <v>173</v>
      </c>
      <c r="H107" s="54">
        <v>43935</v>
      </c>
      <c r="I107" t="e">
        <f t="shared" si="2"/>
        <v>#N/A</v>
      </c>
      <c r="J107" t="e">
        <f t="shared" si="3"/>
        <v>#N/A</v>
      </c>
      <c r="K107" s="22">
        <v>905</v>
      </c>
    </row>
    <row r="108" spans="7:11" x14ac:dyDescent="0.35">
      <c r="G108" s="3" t="s">
        <v>173</v>
      </c>
      <c r="H108" s="54">
        <v>43936</v>
      </c>
      <c r="I108" t="e">
        <f t="shared" si="2"/>
        <v>#N/A</v>
      </c>
      <c r="J108" t="e">
        <f t="shared" si="3"/>
        <v>#N/A</v>
      </c>
      <c r="K108" s="22">
        <v>887</v>
      </c>
    </row>
    <row r="109" spans="7:11" x14ac:dyDescent="0.35">
      <c r="G109" s="3" t="s">
        <v>173</v>
      </c>
      <c r="H109" s="54">
        <v>43937</v>
      </c>
      <c r="I109" t="e">
        <f t="shared" si="2"/>
        <v>#N/A</v>
      </c>
      <c r="J109" t="e">
        <f t="shared" si="3"/>
        <v>#N/A</v>
      </c>
      <c r="K109" s="22">
        <v>793.71428571428567</v>
      </c>
    </row>
    <row r="110" spans="7:11" x14ac:dyDescent="0.35">
      <c r="H110" s="54">
        <v>43938</v>
      </c>
      <c r="I110" t="e">
        <f t="shared" si="2"/>
        <v>#N/A</v>
      </c>
      <c r="J110" t="e">
        <f t="shared" si="3"/>
        <v>#N/A</v>
      </c>
      <c r="K110" s="22">
        <v>834.28571428571433</v>
      </c>
    </row>
    <row r="111" spans="7:11" x14ac:dyDescent="0.35">
      <c r="H111" s="54">
        <v>43939</v>
      </c>
      <c r="I111">
        <f t="shared" si="2"/>
        <v>-100.754848966259</v>
      </c>
      <c r="J111">
        <f t="shared" si="3"/>
        <v>-98.069206282236095</v>
      </c>
      <c r="K111" s="22">
        <v>817</v>
      </c>
    </row>
    <row r="112" spans="7:11" x14ac:dyDescent="0.35">
      <c r="H112" s="54">
        <v>43940</v>
      </c>
      <c r="I112" t="e">
        <f t="shared" si="2"/>
        <v>#N/A</v>
      </c>
      <c r="J112" t="e">
        <f t="shared" si="3"/>
        <v>#N/A</v>
      </c>
      <c r="K112" s="22">
        <v>809.28571428571433</v>
      </c>
    </row>
    <row r="113" spans="8:11" x14ac:dyDescent="0.35">
      <c r="H113" s="54">
        <v>43941</v>
      </c>
      <c r="I113" t="e">
        <f t="shared" si="2"/>
        <v>#N/A</v>
      </c>
      <c r="J113" t="e">
        <f t="shared" si="3"/>
        <v>#N/A</v>
      </c>
      <c r="K113" s="22">
        <v>792.57142857142856</v>
      </c>
    </row>
    <row r="114" spans="8:11" x14ac:dyDescent="0.35">
      <c r="H114" s="54">
        <v>43942</v>
      </c>
      <c r="I114" t="e">
        <f t="shared" si="2"/>
        <v>#N/A</v>
      </c>
      <c r="J114" t="e">
        <f t="shared" si="3"/>
        <v>#N/A</v>
      </c>
      <c r="K114" s="22">
        <v>806.57142857142856</v>
      </c>
    </row>
    <row r="115" spans="8:11" x14ac:dyDescent="0.35">
      <c r="H115" s="54">
        <v>43943</v>
      </c>
      <c r="I115" t="e">
        <f t="shared" si="2"/>
        <v>#N/A</v>
      </c>
      <c r="J115" t="e">
        <f t="shared" si="3"/>
        <v>#N/A</v>
      </c>
      <c r="K115" s="22">
        <v>809</v>
      </c>
    </row>
    <row r="116" spans="8:11" x14ac:dyDescent="0.35">
      <c r="H116" s="54">
        <v>43944</v>
      </c>
      <c r="I116" t="e">
        <f t="shared" si="2"/>
        <v>#N/A</v>
      </c>
      <c r="J116" t="e">
        <f t="shared" si="3"/>
        <v>#N/A</v>
      </c>
      <c r="K116" s="22">
        <v>825.42857142857144</v>
      </c>
    </row>
    <row r="117" spans="8:11" x14ac:dyDescent="0.35">
      <c r="H117" s="54">
        <v>43945</v>
      </c>
      <c r="I117" t="e">
        <f t="shared" si="2"/>
        <v>#N/A</v>
      </c>
      <c r="J117" t="e">
        <f t="shared" si="3"/>
        <v>#N/A</v>
      </c>
      <c r="K117" s="22">
        <v>788.42857142857144</v>
      </c>
    </row>
    <row r="118" spans="8:11" x14ac:dyDescent="0.35">
      <c r="H118" s="54">
        <v>43946</v>
      </c>
      <c r="I118">
        <f t="shared" si="2"/>
        <v>-90.342864983092596</v>
      </c>
      <c r="J118">
        <f t="shared" si="3"/>
        <v>-87.050355610382894</v>
      </c>
      <c r="K118" s="22">
        <v>795.28571428571433</v>
      </c>
    </row>
    <row r="119" spans="8:11" x14ac:dyDescent="0.35">
      <c r="H119" s="54">
        <v>43947</v>
      </c>
      <c r="I119" t="e">
        <f t="shared" si="2"/>
        <v>#N/A</v>
      </c>
      <c r="J119" t="e">
        <f t="shared" si="3"/>
        <v>#N/A</v>
      </c>
      <c r="K119" s="22">
        <v>824</v>
      </c>
    </row>
    <row r="120" spans="8:11" x14ac:dyDescent="0.35">
      <c r="H120" s="54">
        <v>43948</v>
      </c>
      <c r="I120" t="e">
        <f t="shared" si="2"/>
        <v>#N/A</v>
      </c>
      <c r="J120" t="e">
        <f t="shared" si="3"/>
        <v>#N/A</v>
      </c>
      <c r="K120" s="22">
        <v>846.85714285714289</v>
      </c>
    </row>
    <row r="121" spans="8:11" x14ac:dyDescent="0.35">
      <c r="H121" s="54">
        <v>43949</v>
      </c>
      <c r="I121" t="e">
        <f t="shared" si="2"/>
        <v>#N/A</v>
      </c>
      <c r="J121" t="e">
        <f t="shared" si="3"/>
        <v>#N/A</v>
      </c>
      <c r="K121" s="22">
        <v>845.57142857142856</v>
      </c>
    </row>
    <row r="122" spans="8:11" x14ac:dyDescent="0.35">
      <c r="H122" s="54">
        <v>43950</v>
      </c>
      <c r="I122" t="e">
        <f t="shared" si="2"/>
        <v>#N/A</v>
      </c>
      <c r="J122" t="e">
        <f t="shared" si="3"/>
        <v>#N/A</v>
      </c>
      <c r="K122" s="22">
        <v>867.14285714285711</v>
      </c>
    </row>
    <row r="123" spans="8:11" x14ac:dyDescent="0.35">
      <c r="H123" s="54">
        <v>43951</v>
      </c>
      <c r="I123" t="e">
        <f t="shared" si="2"/>
        <v>#N/A</v>
      </c>
      <c r="J123" t="e">
        <f t="shared" si="3"/>
        <v>#N/A</v>
      </c>
      <c r="K123" s="22">
        <v>909.42857142857144</v>
      </c>
    </row>
    <row r="124" spans="8:11" x14ac:dyDescent="0.35">
      <c r="H124" s="54">
        <v>43952</v>
      </c>
      <c r="I124" t="e">
        <f t="shared" si="2"/>
        <v>#N/A</v>
      </c>
      <c r="J124" t="e">
        <f t="shared" si="3"/>
        <v>#N/A</v>
      </c>
      <c r="K124" s="22">
        <v>956</v>
      </c>
    </row>
    <row r="125" spans="8:11" x14ac:dyDescent="0.35">
      <c r="H125" s="54">
        <v>43953</v>
      </c>
      <c r="I125">
        <f t="shared" si="2"/>
        <v>-81.325975903023206</v>
      </c>
      <c r="J125">
        <f t="shared" si="3"/>
        <v>-80.118699364477493</v>
      </c>
      <c r="K125" s="22">
        <v>991.28571428571433</v>
      </c>
    </row>
    <row r="126" spans="8:11" x14ac:dyDescent="0.35">
      <c r="H126" s="54">
        <v>43954</v>
      </c>
      <c r="I126" t="e">
        <f t="shared" si="2"/>
        <v>#N/A</v>
      </c>
      <c r="J126" t="e">
        <f t="shared" si="3"/>
        <v>#N/A</v>
      </c>
      <c r="K126" s="22">
        <v>1012.8571428571429</v>
      </c>
    </row>
    <row r="127" spans="8:11" x14ac:dyDescent="0.35">
      <c r="H127" s="54">
        <v>43955</v>
      </c>
      <c r="I127" t="e">
        <f t="shared" si="2"/>
        <v>#N/A</v>
      </c>
      <c r="J127" t="e">
        <f t="shared" si="3"/>
        <v>#N/A</v>
      </c>
      <c r="K127" s="22">
        <v>1024.4285714285713</v>
      </c>
    </row>
    <row r="128" spans="8:11" x14ac:dyDescent="0.35">
      <c r="H128" s="54">
        <v>43956</v>
      </c>
      <c r="I128" t="e">
        <f t="shared" si="2"/>
        <v>#N/A</v>
      </c>
      <c r="J128" t="e">
        <f t="shared" si="3"/>
        <v>#N/A</v>
      </c>
      <c r="K128" s="22">
        <v>1059.7142857142858</v>
      </c>
    </row>
    <row r="129" spans="7:11" x14ac:dyDescent="0.35">
      <c r="H129" s="54">
        <v>43957</v>
      </c>
      <c r="I129" t="e">
        <f t="shared" si="2"/>
        <v>#N/A</v>
      </c>
      <c r="J129" t="e">
        <f t="shared" si="3"/>
        <v>#N/A</v>
      </c>
      <c r="K129" s="22">
        <v>1086</v>
      </c>
    </row>
    <row r="130" spans="7:11" x14ac:dyDescent="0.35">
      <c r="H130" s="54">
        <v>43958</v>
      </c>
      <c r="I130" t="e">
        <f t="shared" si="2"/>
        <v>#N/A</v>
      </c>
      <c r="J130" t="e">
        <f t="shared" si="3"/>
        <v>#N/A</v>
      </c>
      <c r="K130" s="22">
        <v>1087.1428571428571</v>
      </c>
    </row>
    <row r="131" spans="7:11" x14ac:dyDescent="0.35">
      <c r="H131" s="54">
        <v>43959</v>
      </c>
      <c r="I131" t="e">
        <f t="shared" ref="I131:I194" si="4">VLOOKUP(H131,$B$3:$E$36,3,0)</f>
        <v>#N/A</v>
      </c>
      <c r="J131" t="e">
        <f t="shared" si="3"/>
        <v>#N/A</v>
      </c>
      <c r="K131" s="22">
        <v>1085.8571428571429</v>
      </c>
    </row>
    <row r="132" spans="7:11" x14ac:dyDescent="0.35">
      <c r="H132" s="54">
        <v>43960</v>
      </c>
      <c r="I132">
        <f t="shared" si="4"/>
        <v>-73.993467821413404</v>
      </c>
      <c r="J132">
        <f t="shared" ref="J132:J195" si="5">VLOOKUP(H132,$B$3:$E$36,4,0)</f>
        <v>-74.822694717777793</v>
      </c>
      <c r="K132" s="22">
        <v>1094</v>
      </c>
    </row>
    <row r="133" spans="7:11" x14ac:dyDescent="0.35">
      <c r="H133" s="54">
        <v>43961</v>
      </c>
      <c r="I133" t="e">
        <f t="shared" si="4"/>
        <v>#N/A</v>
      </c>
      <c r="J133" t="e">
        <f t="shared" si="5"/>
        <v>#N/A</v>
      </c>
      <c r="K133" s="22">
        <v>1093.7142857142858</v>
      </c>
    </row>
    <row r="134" spans="7:11" x14ac:dyDescent="0.35">
      <c r="H134" s="54">
        <v>43962</v>
      </c>
      <c r="I134" t="e">
        <f t="shared" si="4"/>
        <v>#N/A</v>
      </c>
      <c r="J134" t="e">
        <f t="shared" si="5"/>
        <v>#N/A</v>
      </c>
      <c r="K134" s="22">
        <v>1159.7142857142858</v>
      </c>
    </row>
    <row r="135" spans="7:11" x14ac:dyDescent="0.35">
      <c r="H135" s="54">
        <v>43963</v>
      </c>
      <c r="I135" t="e">
        <f t="shared" si="4"/>
        <v>#N/A</v>
      </c>
      <c r="J135" t="e">
        <f t="shared" si="5"/>
        <v>#N/A</v>
      </c>
      <c r="K135" s="22">
        <v>1189.4285714285713</v>
      </c>
    </row>
    <row r="136" spans="7:11" x14ac:dyDescent="0.35">
      <c r="H136" s="54">
        <v>43964</v>
      </c>
      <c r="I136" t="e">
        <f t="shared" si="4"/>
        <v>#N/A</v>
      </c>
      <c r="J136" t="e">
        <f t="shared" si="5"/>
        <v>#N/A</v>
      </c>
      <c r="K136" s="22">
        <v>1235</v>
      </c>
    </row>
    <row r="137" spans="7:11" x14ac:dyDescent="0.35">
      <c r="G137" s="3" t="s">
        <v>174</v>
      </c>
      <c r="H137" s="54">
        <v>43965</v>
      </c>
      <c r="I137" t="e">
        <f t="shared" si="4"/>
        <v>#N/A</v>
      </c>
      <c r="J137" t="e">
        <f t="shared" si="5"/>
        <v>#N/A</v>
      </c>
      <c r="K137" s="22">
        <v>1250.1428571428571</v>
      </c>
    </row>
    <row r="138" spans="7:11" x14ac:dyDescent="0.35">
      <c r="G138" s="3" t="s">
        <v>174</v>
      </c>
      <c r="H138" s="54">
        <v>43966</v>
      </c>
      <c r="I138" t="e">
        <f t="shared" si="4"/>
        <v>#N/A</v>
      </c>
      <c r="J138" t="e">
        <f t="shared" si="5"/>
        <v>#N/A</v>
      </c>
      <c r="K138" s="22">
        <v>1329.7142857142858</v>
      </c>
    </row>
    <row r="139" spans="7:11" x14ac:dyDescent="0.35">
      <c r="G139" s="3" t="s">
        <v>174</v>
      </c>
      <c r="H139" s="54">
        <v>43967</v>
      </c>
      <c r="I139">
        <f t="shared" si="4"/>
        <v>-70.318076997047697</v>
      </c>
      <c r="J139">
        <f t="shared" si="5"/>
        <v>-68.334696005525004</v>
      </c>
      <c r="K139" s="22">
        <v>1291.2857142857142</v>
      </c>
    </row>
    <row r="140" spans="7:11" x14ac:dyDescent="0.35">
      <c r="H140" s="54">
        <v>43968</v>
      </c>
      <c r="I140" t="e">
        <f t="shared" si="4"/>
        <v>#N/A</v>
      </c>
      <c r="J140" t="e">
        <f t="shared" si="5"/>
        <v>#N/A</v>
      </c>
      <c r="K140" s="22">
        <v>1305.2857142857142</v>
      </c>
    </row>
    <row r="141" spans="7:11" x14ac:dyDescent="0.35">
      <c r="H141" s="54">
        <v>43969</v>
      </c>
      <c r="I141" t="e">
        <f t="shared" si="4"/>
        <v>#N/A</v>
      </c>
      <c r="J141" t="e">
        <f t="shared" si="5"/>
        <v>#N/A</v>
      </c>
      <c r="K141" s="22">
        <v>1257.1428571428571</v>
      </c>
    </row>
    <row r="142" spans="7:11" x14ac:dyDescent="0.35">
      <c r="H142" s="54">
        <v>43970</v>
      </c>
      <c r="I142" t="e">
        <f t="shared" si="4"/>
        <v>#N/A</v>
      </c>
      <c r="J142" t="e">
        <f t="shared" si="5"/>
        <v>#N/A</v>
      </c>
      <c r="K142" s="22">
        <v>1247.4285714285713</v>
      </c>
    </row>
    <row r="143" spans="7:11" x14ac:dyDescent="0.35">
      <c r="H143" s="54">
        <v>43971</v>
      </c>
      <c r="I143" t="e">
        <f t="shared" si="4"/>
        <v>#N/A</v>
      </c>
      <c r="J143" t="e">
        <f t="shared" si="5"/>
        <v>#N/A</v>
      </c>
      <c r="K143" s="22">
        <v>1221</v>
      </c>
    </row>
    <row r="144" spans="7:11" x14ac:dyDescent="0.35">
      <c r="H144" s="54">
        <v>43972</v>
      </c>
      <c r="I144" t="e">
        <f t="shared" si="4"/>
        <v>#N/A</v>
      </c>
      <c r="J144" t="e">
        <f t="shared" si="5"/>
        <v>#N/A</v>
      </c>
      <c r="K144" s="22">
        <v>1181.7142857142858</v>
      </c>
    </row>
    <row r="145" spans="8:11" x14ac:dyDescent="0.35">
      <c r="H145" s="54">
        <v>43973</v>
      </c>
      <c r="I145" t="e">
        <f t="shared" si="4"/>
        <v>#N/A</v>
      </c>
      <c r="J145" t="e">
        <f t="shared" si="5"/>
        <v>#N/A</v>
      </c>
      <c r="K145" s="22">
        <v>1054.5714285714287</v>
      </c>
    </row>
    <row r="146" spans="8:11" x14ac:dyDescent="0.35">
      <c r="H146" s="54">
        <v>43974</v>
      </c>
      <c r="I146">
        <f t="shared" si="4"/>
        <v>-61.329655493585797</v>
      </c>
      <c r="J146">
        <f t="shared" si="5"/>
        <v>-62.616878242479203</v>
      </c>
      <c r="K146" s="22">
        <v>1083.5714285714287</v>
      </c>
    </row>
    <row r="147" spans="8:11" x14ac:dyDescent="0.35">
      <c r="H147" s="54">
        <v>43975</v>
      </c>
      <c r="I147" t="e">
        <f t="shared" si="4"/>
        <v>#N/A</v>
      </c>
      <c r="J147" t="e">
        <f t="shared" si="5"/>
        <v>#N/A</v>
      </c>
      <c r="K147" s="22">
        <v>1031.7142857142858</v>
      </c>
    </row>
    <row r="148" spans="8:11" x14ac:dyDescent="0.35">
      <c r="H148" s="54">
        <v>43976</v>
      </c>
      <c r="I148" t="e">
        <f t="shared" si="4"/>
        <v>#N/A</v>
      </c>
      <c r="J148" t="e">
        <f t="shared" si="5"/>
        <v>#N/A</v>
      </c>
      <c r="K148" s="22">
        <v>957.42857142857144</v>
      </c>
    </row>
    <row r="149" spans="8:11" x14ac:dyDescent="0.35">
      <c r="H149" s="54">
        <v>43977</v>
      </c>
      <c r="I149" t="e">
        <f t="shared" si="4"/>
        <v>#N/A</v>
      </c>
      <c r="J149" t="e">
        <f t="shared" si="5"/>
        <v>#N/A</v>
      </c>
      <c r="K149" s="22">
        <v>927.57142857142856</v>
      </c>
    </row>
    <row r="150" spans="8:11" x14ac:dyDescent="0.35">
      <c r="H150" s="54">
        <v>43978</v>
      </c>
      <c r="I150" t="e">
        <f t="shared" si="4"/>
        <v>#N/A</v>
      </c>
      <c r="J150" t="e">
        <f t="shared" si="5"/>
        <v>#N/A</v>
      </c>
      <c r="K150" s="22">
        <v>962.28571428571433</v>
      </c>
    </row>
    <row r="151" spans="8:11" x14ac:dyDescent="0.35">
      <c r="H151" s="54">
        <v>43979</v>
      </c>
      <c r="I151" t="e">
        <f t="shared" si="4"/>
        <v>#N/A</v>
      </c>
      <c r="J151" t="e">
        <f t="shared" si="5"/>
        <v>#N/A</v>
      </c>
      <c r="K151" s="22">
        <v>1054.1428571428571</v>
      </c>
    </row>
    <row r="152" spans="8:11" x14ac:dyDescent="0.35">
      <c r="H152" s="54">
        <v>43980</v>
      </c>
      <c r="I152" t="e">
        <f t="shared" si="4"/>
        <v>#N/A</v>
      </c>
      <c r="J152" t="e">
        <f t="shared" si="5"/>
        <v>#N/A</v>
      </c>
      <c r="K152" s="22">
        <v>1100.5714285714287</v>
      </c>
    </row>
    <row r="153" spans="8:11" x14ac:dyDescent="0.35">
      <c r="H153" s="54">
        <v>43981</v>
      </c>
      <c r="I153">
        <f t="shared" si="4"/>
        <v>-61.415788766997203</v>
      </c>
      <c r="J153">
        <f t="shared" si="5"/>
        <v>-58.209978758217403</v>
      </c>
      <c r="K153" s="22">
        <v>1135</v>
      </c>
    </row>
    <row r="154" spans="8:11" x14ac:dyDescent="0.35">
      <c r="H154" s="54">
        <v>43982</v>
      </c>
      <c r="I154" t="e">
        <f t="shared" si="4"/>
        <v>#N/A</v>
      </c>
      <c r="J154" t="e">
        <f t="shared" si="5"/>
        <v>#N/A</v>
      </c>
      <c r="K154" s="22">
        <v>1274.8571428571429</v>
      </c>
    </row>
    <row r="155" spans="8:11" x14ac:dyDescent="0.35">
      <c r="H155" s="54">
        <v>43983</v>
      </c>
      <c r="I155" t="e">
        <f t="shared" si="4"/>
        <v>#N/A</v>
      </c>
      <c r="J155" t="e">
        <f t="shared" si="5"/>
        <v>#N/A</v>
      </c>
      <c r="K155" s="22">
        <v>1370.1428571428571</v>
      </c>
    </row>
    <row r="156" spans="8:11" x14ac:dyDescent="0.35">
      <c r="H156" s="54">
        <v>43984</v>
      </c>
      <c r="I156" t="e">
        <f t="shared" si="4"/>
        <v>#N/A</v>
      </c>
      <c r="J156" t="e">
        <f t="shared" si="5"/>
        <v>#N/A</v>
      </c>
      <c r="K156" s="22">
        <v>1484.7142857142858</v>
      </c>
    </row>
    <row r="157" spans="8:11" x14ac:dyDescent="0.35">
      <c r="H157" s="54">
        <v>43985</v>
      </c>
      <c r="I157" t="e">
        <f t="shared" si="4"/>
        <v>#N/A</v>
      </c>
      <c r="J157" t="e">
        <f t="shared" si="5"/>
        <v>#N/A</v>
      </c>
      <c r="K157" s="22">
        <v>1491.5714285714287</v>
      </c>
    </row>
    <row r="158" spans="8:11" x14ac:dyDescent="0.35">
      <c r="H158" s="54">
        <v>43986</v>
      </c>
      <c r="I158" t="e">
        <f t="shared" si="4"/>
        <v>#N/A</v>
      </c>
      <c r="J158" t="e">
        <f t="shared" si="5"/>
        <v>#N/A</v>
      </c>
      <c r="K158" s="22">
        <v>1501.4285714285713</v>
      </c>
    </row>
    <row r="159" spans="8:11" x14ac:dyDescent="0.35">
      <c r="H159" s="54">
        <v>43987</v>
      </c>
      <c r="I159" t="e">
        <f t="shared" si="4"/>
        <v>#N/A</v>
      </c>
      <c r="J159" t="e">
        <f t="shared" si="5"/>
        <v>#N/A</v>
      </c>
      <c r="K159" s="22">
        <v>1607.1428571428571</v>
      </c>
    </row>
    <row r="160" spans="8:11" x14ac:dyDescent="0.35">
      <c r="H160" s="54">
        <v>43988</v>
      </c>
      <c r="I160">
        <f t="shared" si="4"/>
        <v>-51.824057463755402</v>
      </c>
      <c r="J160">
        <f t="shared" si="5"/>
        <v>-50.804384339384598</v>
      </c>
      <c r="K160" s="22">
        <v>1668.7142857142858</v>
      </c>
    </row>
    <row r="161" spans="7:11" x14ac:dyDescent="0.35">
      <c r="H161" s="54">
        <v>43989</v>
      </c>
      <c r="I161" t="e">
        <f t="shared" si="4"/>
        <v>#N/A</v>
      </c>
      <c r="J161" t="e">
        <f t="shared" si="5"/>
        <v>#N/A</v>
      </c>
      <c r="K161" s="22">
        <v>1567.7142857142858</v>
      </c>
    </row>
    <row r="162" spans="7:11" x14ac:dyDescent="0.35">
      <c r="H162" s="54">
        <v>43990</v>
      </c>
      <c r="I162" t="e">
        <f t="shared" si="4"/>
        <v>#N/A</v>
      </c>
      <c r="J162" t="e">
        <f t="shared" si="5"/>
        <v>#N/A</v>
      </c>
      <c r="K162" s="22">
        <v>1606.4285714285713</v>
      </c>
    </row>
    <row r="163" spans="7:11" x14ac:dyDescent="0.35">
      <c r="H163" s="54">
        <v>43991</v>
      </c>
      <c r="I163" t="e">
        <f t="shared" si="4"/>
        <v>#N/A</v>
      </c>
      <c r="J163" t="e">
        <f t="shared" si="5"/>
        <v>#N/A</v>
      </c>
      <c r="K163" s="22">
        <v>1615</v>
      </c>
    </row>
    <row r="164" spans="7:11" x14ac:dyDescent="0.35">
      <c r="H164" s="54">
        <v>43992</v>
      </c>
      <c r="I164" t="e">
        <f t="shared" si="4"/>
        <v>#N/A</v>
      </c>
      <c r="J164" t="e">
        <f t="shared" si="5"/>
        <v>#N/A</v>
      </c>
      <c r="K164" s="22">
        <v>1746.4285714285713</v>
      </c>
    </row>
    <row r="165" spans="7:11" x14ac:dyDescent="0.35">
      <c r="H165" s="54">
        <v>43993</v>
      </c>
      <c r="I165" t="e">
        <f t="shared" si="4"/>
        <v>#N/A</v>
      </c>
      <c r="J165" t="e">
        <f t="shared" si="5"/>
        <v>#N/A</v>
      </c>
      <c r="K165" s="22">
        <v>1777.4285714285713</v>
      </c>
    </row>
    <row r="166" spans="7:11" x14ac:dyDescent="0.35">
      <c r="H166" s="54">
        <v>43994</v>
      </c>
      <c r="I166" t="e">
        <f t="shared" si="4"/>
        <v>#N/A</v>
      </c>
      <c r="J166" t="e">
        <f t="shared" si="5"/>
        <v>#N/A</v>
      </c>
      <c r="K166" s="22">
        <v>1815.4285714285713</v>
      </c>
    </row>
    <row r="167" spans="7:11" x14ac:dyDescent="0.35">
      <c r="H167" s="54">
        <v>43995</v>
      </c>
      <c r="I167">
        <f t="shared" si="4"/>
        <v>-49.241901623839702</v>
      </c>
      <c r="J167">
        <f t="shared" si="5"/>
        <v>-46.436157989785599</v>
      </c>
      <c r="K167" s="22">
        <v>1863.2857142857142</v>
      </c>
    </row>
    <row r="168" spans="7:11" x14ac:dyDescent="0.35">
      <c r="G168" s="3" t="s">
        <v>175</v>
      </c>
      <c r="H168" s="54">
        <v>43996</v>
      </c>
      <c r="I168" t="e">
        <f t="shared" si="4"/>
        <v>#N/A</v>
      </c>
      <c r="J168" t="e">
        <f t="shared" si="5"/>
        <v>#N/A</v>
      </c>
      <c r="K168" s="22">
        <v>1942</v>
      </c>
    </row>
    <row r="169" spans="7:11" x14ac:dyDescent="0.35">
      <c r="G169" s="3" t="s">
        <v>175</v>
      </c>
      <c r="H169" s="54">
        <v>43997</v>
      </c>
      <c r="I169" t="e">
        <f t="shared" si="4"/>
        <v>#N/A</v>
      </c>
      <c r="J169" t="e">
        <f t="shared" si="5"/>
        <v>#N/A</v>
      </c>
      <c r="K169" s="22">
        <v>2057.1428571428573</v>
      </c>
    </row>
    <row r="170" spans="7:11" x14ac:dyDescent="0.35">
      <c r="G170" s="3" t="s">
        <v>175</v>
      </c>
      <c r="H170" s="54">
        <v>43998</v>
      </c>
      <c r="I170" t="e">
        <f t="shared" si="4"/>
        <v>#N/A</v>
      </c>
      <c r="J170" t="e">
        <f t="shared" si="5"/>
        <v>#N/A</v>
      </c>
      <c r="K170" s="22">
        <v>2386</v>
      </c>
    </row>
    <row r="171" spans="7:11" x14ac:dyDescent="0.35">
      <c r="G171" s="3" t="s">
        <v>175</v>
      </c>
      <c r="H171" s="54">
        <v>43999</v>
      </c>
      <c r="I171" t="e">
        <f t="shared" si="4"/>
        <v>#N/A</v>
      </c>
      <c r="J171" t="e">
        <f t="shared" si="5"/>
        <v>#N/A</v>
      </c>
      <c r="K171" s="22">
        <v>2527.8571428571427</v>
      </c>
    </row>
    <row r="172" spans="7:11" x14ac:dyDescent="0.35">
      <c r="H172" s="54">
        <v>44000</v>
      </c>
      <c r="I172" t="e">
        <f t="shared" si="4"/>
        <v>#N/A</v>
      </c>
      <c r="J172" t="e">
        <f t="shared" si="5"/>
        <v>#N/A</v>
      </c>
      <c r="K172" s="22">
        <v>2700.7142857142858</v>
      </c>
    </row>
    <row r="173" spans="7:11" x14ac:dyDescent="0.35">
      <c r="H173" s="54">
        <v>44001</v>
      </c>
      <c r="I173" t="e">
        <f t="shared" si="4"/>
        <v>#N/A</v>
      </c>
      <c r="J173" t="e">
        <f t="shared" si="5"/>
        <v>#N/A</v>
      </c>
      <c r="K173" s="22">
        <v>3041.5714285714284</v>
      </c>
    </row>
    <row r="174" spans="7:11" x14ac:dyDescent="0.35">
      <c r="H174" s="54">
        <v>44002</v>
      </c>
      <c r="I174">
        <f t="shared" si="4"/>
        <v>-47.744309923902598</v>
      </c>
      <c r="J174">
        <f t="shared" si="5"/>
        <v>-42.348460397203802</v>
      </c>
      <c r="K174" s="22">
        <v>3353.4285714285716</v>
      </c>
    </row>
    <row r="175" spans="7:11" x14ac:dyDescent="0.35">
      <c r="H175" s="54">
        <v>44003</v>
      </c>
      <c r="I175" t="e">
        <f t="shared" si="4"/>
        <v>#N/A</v>
      </c>
      <c r="J175" t="e">
        <f t="shared" si="5"/>
        <v>#N/A</v>
      </c>
      <c r="K175" s="22">
        <v>3620.5714285714284</v>
      </c>
    </row>
    <row r="176" spans="7:11" x14ac:dyDescent="0.35">
      <c r="H176" s="54">
        <v>44004</v>
      </c>
      <c r="I176" t="e">
        <f t="shared" si="4"/>
        <v>#N/A</v>
      </c>
      <c r="J176" t="e">
        <f t="shared" si="5"/>
        <v>#N/A</v>
      </c>
      <c r="K176" s="22">
        <v>3988.5714285714284</v>
      </c>
    </row>
    <row r="177" spans="8:11" x14ac:dyDescent="0.35">
      <c r="H177" s="54">
        <v>44005</v>
      </c>
      <c r="I177" t="e">
        <f t="shared" si="4"/>
        <v>#N/A</v>
      </c>
      <c r="J177" t="e">
        <f t="shared" si="5"/>
        <v>#N/A</v>
      </c>
      <c r="K177" s="22">
        <v>4107.5714285714284</v>
      </c>
    </row>
    <row r="178" spans="8:11" x14ac:dyDescent="0.35">
      <c r="H178" s="54">
        <v>44006</v>
      </c>
      <c r="I178" t="e">
        <f t="shared" si="4"/>
        <v>#N/A</v>
      </c>
      <c r="J178" t="e">
        <f t="shared" si="5"/>
        <v>#N/A</v>
      </c>
      <c r="K178" s="22">
        <v>4549.1428571428569</v>
      </c>
    </row>
    <row r="179" spans="8:11" x14ac:dyDescent="0.35">
      <c r="H179" s="54">
        <v>44007</v>
      </c>
      <c r="I179" t="e">
        <f t="shared" si="4"/>
        <v>#N/A</v>
      </c>
      <c r="J179" t="e">
        <f t="shared" si="5"/>
        <v>#N/A</v>
      </c>
      <c r="K179" s="22">
        <v>4872.2857142857147</v>
      </c>
    </row>
    <row r="180" spans="8:11" x14ac:dyDescent="0.35">
      <c r="H180" s="54">
        <v>44008</v>
      </c>
      <c r="I180" t="e">
        <f t="shared" si="4"/>
        <v>#N/A</v>
      </c>
      <c r="J180" t="e">
        <f t="shared" si="5"/>
        <v>#N/A</v>
      </c>
      <c r="K180" s="22">
        <v>5037.1428571428569</v>
      </c>
    </row>
    <row r="181" spans="8:11" x14ac:dyDescent="0.35">
      <c r="H181" s="54">
        <v>44009</v>
      </c>
      <c r="I181">
        <f t="shared" si="4"/>
        <v>-54.257793988106698</v>
      </c>
      <c r="J181">
        <f t="shared" si="5"/>
        <v>-41.054386380360199</v>
      </c>
      <c r="K181" s="22">
        <v>5292.1428571428569</v>
      </c>
    </row>
    <row r="182" spans="8:11" x14ac:dyDescent="0.35">
      <c r="H182" s="54">
        <v>44010</v>
      </c>
      <c r="I182" t="e">
        <f t="shared" si="4"/>
        <v>#N/A</v>
      </c>
      <c r="J182" t="e">
        <f t="shared" si="5"/>
        <v>#N/A</v>
      </c>
      <c r="K182" s="22">
        <v>5425.7142857142853</v>
      </c>
    </row>
    <row r="183" spans="8:11" x14ac:dyDescent="0.35">
      <c r="H183" s="54">
        <v>44011</v>
      </c>
      <c r="I183" t="e">
        <f t="shared" si="4"/>
        <v>#N/A</v>
      </c>
      <c r="J183" t="e">
        <f t="shared" si="5"/>
        <v>#N/A</v>
      </c>
      <c r="K183" s="22">
        <v>5587.1428571428569</v>
      </c>
    </row>
    <row r="184" spans="8:11" x14ac:dyDescent="0.35">
      <c r="H184" s="54">
        <v>44012</v>
      </c>
      <c r="I184" t="e">
        <f t="shared" si="4"/>
        <v>#N/A</v>
      </c>
      <c r="J184" t="e">
        <f t="shared" si="5"/>
        <v>#N/A</v>
      </c>
      <c r="K184" s="22">
        <v>5996.7142857142853</v>
      </c>
    </row>
    <row r="185" spans="8:11" x14ac:dyDescent="0.35">
      <c r="H185" s="54">
        <v>44013</v>
      </c>
      <c r="I185" t="e">
        <f t="shared" si="4"/>
        <v>#N/A</v>
      </c>
      <c r="J185" t="e">
        <f t="shared" si="5"/>
        <v>#N/A</v>
      </c>
      <c r="K185" s="22">
        <v>6216.5714285714284</v>
      </c>
    </row>
    <row r="186" spans="8:11" x14ac:dyDescent="0.35">
      <c r="H186" s="54">
        <v>44014</v>
      </c>
      <c r="I186" t="e">
        <f t="shared" si="4"/>
        <v>#N/A</v>
      </c>
      <c r="J186" t="e">
        <f t="shared" si="5"/>
        <v>#N/A</v>
      </c>
      <c r="K186" s="22">
        <v>6496.7142857142853</v>
      </c>
    </row>
    <row r="187" spans="8:11" x14ac:dyDescent="0.35">
      <c r="H187" s="54">
        <v>44015</v>
      </c>
      <c r="I187" t="e">
        <f t="shared" si="4"/>
        <v>#N/A</v>
      </c>
      <c r="J187" t="e">
        <f t="shared" si="5"/>
        <v>#N/A</v>
      </c>
      <c r="K187" s="22">
        <v>6781</v>
      </c>
    </row>
    <row r="188" spans="8:11" x14ac:dyDescent="0.35">
      <c r="H188" s="54">
        <v>44016</v>
      </c>
      <c r="I188">
        <f t="shared" si="4"/>
        <v>-57.4778993918368</v>
      </c>
      <c r="J188">
        <f t="shared" si="5"/>
        <v>-42.601934453259098</v>
      </c>
      <c r="K188" s="22">
        <v>6724</v>
      </c>
    </row>
    <row r="189" spans="8:11" x14ac:dyDescent="0.35">
      <c r="H189" s="54">
        <v>44017</v>
      </c>
      <c r="I189" t="e">
        <f t="shared" si="4"/>
        <v>#N/A</v>
      </c>
      <c r="J189" t="e">
        <f t="shared" si="5"/>
        <v>#N/A</v>
      </c>
      <c r="K189" s="22">
        <v>6753</v>
      </c>
    </row>
    <row r="190" spans="8:11" x14ac:dyDescent="0.35">
      <c r="H190" s="54">
        <v>44018</v>
      </c>
      <c r="I190" t="e">
        <f t="shared" si="4"/>
        <v>#N/A</v>
      </c>
      <c r="J190" t="e">
        <f t="shared" si="5"/>
        <v>#N/A</v>
      </c>
      <c r="K190" s="22">
        <v>7227.7142857142853</v>
      </c>
    </row>
    <row r="191" spans="8:11" x14ac:dyDescent="0.35">
      <c r="H191" s="54">
        <v>44019</v>
      </c>
      <c r="I191" t="e">
        <f t="shared" si="4"/>
        <v>#N/A</v>
      </c>
      <c r="J191" t="e">
        <f t="shared" si="5"/>
        <v>#N/A</v>
      </c>
      <c r="K191" s="22">
        <v>7494.4285714285716</v>
      </c>
    </row>
    <row r="192" spans="8:11" x14ac:dyDescent="0.35">
      <c r="H192" s="54">
        <v>44020</v>
      </c>
      <c r="I192" t="e">
        <f t="shared" si="4"/>
        <v>#N/A</v>
      </c>
      <c r="J192" t="e">
        <f t="shared" si="5"/>
        <v>#N/A</v>
      </c>
      <c r="K192" s="22">
        <v>7755.7142857142853</v>
      </c>
    </row>
    <row r="193" spans="7:11" x14ac:dyDescent="0.35">
      <c r="H193" s="54">
        <v>44021</v>
      </c>
      <c r="I193" t="e">
        <f t="shared" si="4"/>
        <v>#N/A</v>
      </c>
      <c r="J193" t="e">
        <f t="shared" si="5"/>
        <v>#N/A</v>
      </c>
      <c r="K193" s="22">
        <v>8252.1428571428569</v>
      </c>
    </row>
    <row r="194" spans="7:11" x14ac:dyDescent="0.35">
      <c r="H194" s="54">
        <v>44022</v>
      </c>
      <c r="I194" t="e">
        <f t="shared" si="4"/>
        <v>#N/A</v>
      </c>
      <c r="J194" t="e">
        <f t="shared" si="5"/>
        <v>#N/A</v>
      </c>
      <c r="K194" s="22">
        <v>8557</v>
      </c>
    </row>
    <row r="195" spans="7:11" x14ac:dyDescent="0.35">
      <c r="H195" s="54">
        <v>44023</v>
      </c>
      <c r="I195">
        <f t="shared" ref="I195:I243" si="6">VLOOKUP(H195,$B$3:$E$36,3,0)</f>
        <v>-57.555339451730099</v>
      </c>
      <c r="J195">
        <f t="shared" si="5"/>
        <v>-42.7471194688748</v>
      </c>
      <c r="K195" s="22">
        <v>8939</v>
      </c>
    </row>
    <row r="196" spans="7:11" x14ac:dyDescent="0.35">
      <c r="H196" s="54">
        <v>44024</v>
      </c>
      <c r="I196" t="e">
        <f t="shared" si="6"/>
        <v>#N/A</v>
      </c>
      <c r="J196" t="e">
        <f t="shared" ref="J196:J243" si="7">VLOOKUP(H196,$B$3:$E$36,4,0)</f>
        <v>#N/A</v>
      </c>
      <c r="K196" s="22">
        <v>9239.1428571428569</v>
      </c>
    </row>
    <row r="197" spans="7:11" x14ac:dyDescent="0.35">
      <c r="H197" s="54">
        <v>44025</v>
      </c>
      <c r="I197" t="e">
        <f t="shared" si="6"/>
        <v>#N/A</v>
      </c>
      <c r="J197" t="e">
        <f t="shared" si="7"/>
        <v>#N/A</v>
      </c>
      <c r="K197" s="22">
        <v>9197.4285714285706</v>
      </c>
    </row>
    <row r="198" spans="7:11" x14ac:dyDescent="0.35">
      <c r="G198" s="3" t="s">
        <v>189</v>
      </c>
      <c r="H198" s="54">
        <v>44026</v>
      </c>
      <c r="I198" t="e">
        <f t="shared" si="6"/>
        <v>#N/A</v>
      </c>
      <c r="J198" t="e">
        <f t="shared" si="7"/>
        <v>#N/A</v>
      </c>
      <c r="K198" s="22">
        <v>9353.4285714285706</v>
      </c>
    </row>
    <row r="199" spans="7:11" x14ac:dyDescent="0.35">
      <c r="G199" s="3" t="s">
        <v>176</v>
      </c>
      <c r="H199" s="54">
        <v>44027</v>
      </c>
      <c r="I199" t="e">
        <f t="shared" si="6"/>
        <v>#N/A</v>
      </c>
      <c r="J199" t="e">
        <f t="shared" si="7"/>
        <v>#N/A</v>
      </c>
      <c r="K199" s="22">
        <v>9623.1428571428569</v>
      </c>
    </row>
    <row r="200" spans="7:11" x14ac:dyDescent="0.35">
      <c r="H200" s="54">
        <v>44028</v>
      </c>
      <c r="I200" t="e">
        <f t="shared" si="6"/>
        <v>#N/A</v>
      </c>
      <c r="J200" t="e">
        <f t="shared" si="7"/>
        <v>#N/A</v>
      </c>
      <c r="K200" s="22">
        <v>10213</v>
      </c>
    </row>
    <row r="201" spans="7:11" x14ac:dyDescent="0.35">
      <c r="H201" s="54">
        <v>44029</v>
      </c>
      <c r="I201" t="e">
        <f t="shared" si="6"/>
        <v>#N/A</v>
      </c>
      <c r="J201" t="e">
        <f t="shared" si="7"/>
        <v>#N/A</v>
      </c>
      <c r="K201" s="22">
        <v>10186.571428571429</v>
      </c>
    </row>
    <row r="202" spans="7:11" x14ac:dyDescent="0.35">
      <c r="H202" s="54">
        <v>44030</v>
      </c>
      <c r="I202">
        <f t="shared" si="6"/>
        <v>-55.047718942813901</v>
      </c>
      <c r="J202">
        <f t="shared" si="7"/>
        <v>-41.116504569578801</v>
      </c>
      <c r="K202" s="22">
        <v>10254.142857142857</v>
      </c>
    </row>
    <row r="203" spans="7:11" x14ac:dyDescent="0.35">
      <c r="H203" s="54">
        <v>44031</v>
      </c>
      <c r="I203" t="e">
        <f t="shared" si="6"/>
        <v>#N/A</v>
      </c>
      <c r="J203" t="e">
        <f t="shared" si="7"/>
        <v>#N/A</v>
      </c>
      <c r="K203" s="22">
        <v>10460.714285714286</v>
      </c>
    </row>
    <row r="204" spans="7:11" x14ac:dyDescent="0.35">
      <c r="H204" s="54">
        <v>44032</v>
      </c>
      <c r="I204" t="e">
        <f t="shared" si="6"/>
        <v>#N/A</v>
      </c>
      <c r="J204" t="e">
        <f t="shared" si="7"/>
        <v>#N/A</v>
      </c>
      <c r="K204" s="22">
        <v>10277.142857142857</v>
      </c>
    </row>
    <row r="205" spans="7:11" x14ac:dyDescent="0.35">
      <c r="H205" s="54">
        <v>44033</v>
      </c>
      <c r="I205" t="e">
        <f t="shared" si="6"/>
        <v>#N/A</v>
      </c>
      <c r="J205" t="e">
        <f t="shared" si="7"/>
        <v>#N/A</v>
      </c>
      <c r="K205" s="22">
        <v>10136.571428571429</v>
      </c>
    </row>
    <row r="206" spans="7:11" x14ac:dyDescent="0.35">
      <c r="H206" s="54">
        <v>44034</v>
      </c>
      <c r="I206" t="e">
        <f t="shared" si="6"/>
        <v>#N/A</v>
      </c>
      <c r="J206" t="e">
        <f t="shared" si="7"/>
        <v>#N/A</v>
      </c>
      <c r="K206" s="22">
        <v>10011.857142857143</v>
      </c>
    </row>
    <row r="207" spans="7:11" x14ac:dyDescent="0.35">
      <c r="H207" s="54">
        <v>44035</v>
      </c>
      <c r="I207" t="e">
        <f t="shared" si="6"/>
        <v>#N/A</v>
      </c>
      <c r="J207" t="e">
        <f t="shared" si="7"/>
        <v>#N/A</v>
      </c>
      <c r="K207" s="22">
        <v>9226.8571428571431</v>
      </c>
    </row>
    <row r="208" spans="7:11" x14ac:dyDescent="0.35">
      <c r="H208" s="54">
        <v>44036</v>
      </c>
      <c r="I208" t="e">
        <f t="shared" si="6"/>
        <v>#N/A</v>
      </c>
      <c r="J208" t="e">
        <f t="shared" si="7"/>
        <v>#N/A</v>
      </c>
      <c r="K208" s="22">
        <v>8915.4285714285706</v>
      </c>
    </row>
    <row r="209" spans="8:11" x14ac:dyDescent="0.35">
      <c r="H209" s="54">
        <v>44037</v>
      </c>
      <c r="I209">
        <f t="shared" si="6"/>
        <v>-55.875589601757397</v>
      </c>
      <c r="J209">
        <f t="shared" si="7"/>
        <v>-41.913116492684303</v>
      </c>
      <c r="K209" s="22">
        <v>8792.8571428571431</v>
      </c>
    </row>
    <row r="210" spans="8:11" x14ac:dyDescent="0.35">
      <c r="H210" s="54">
        <v>44038</v>
      </c>
      <c r="I210" t="e">
        <f t="shared" si="6"/>
        <v>#N/A</v>
      </c>
      <c r="J210" t="e">
        <f t="shared" si="7"/>
        <v>#N/A</v>
      </c>
      <c r="K210" s="22">
        <v>8243.1428571428569</v>
      </c>
    </row>
    <row r="211" spans="8:11" x14ac:dyDescent="0.35">
      <c r="H211" s="54">
        <v>44039</v>
      </c>
      <c r="I211" t="e">
        <f t="shared" si="6"/>
        <v>#N/A</v>
      </c>
      <c r="J211" t="e">
        <f t="shared" si="7"/>
        <v>#N/A</v>
      </c>
      <c r="K211" s="22">
        <v>8089</v>
      </c>
    </row>
    <row r="212" spans="8:11" x14ac:dyDescent="0.35">
      <c r="H212" s="54">
        <v>44040</v>
      </c>
      <c r="I212" t="e">
        <f t="shared" si="6"/>
        <v>#N/A</v>
      </c>
      <c r="J212" t="e">
        <f t="shared" si="7"/>
        <v>#N/A</v>
      </c>
      <c r="K212" s="22">
        <v>8179.2857142857147</v>
      </c>
    </row>
    <row r="213" spans="8:11" x14ac:dyDescent="0.35">
      <c r="H213" s="54">
        <v>44041</v>
      </c>
      <c r="I213" t="e">
        <f t="shared" si="6"/>
        <v>#N/A</v>
      </c>
      <c r="J213" t="e">
        <f t="shared" si="7"/>
        <v>#N/A</v>
      </c>
      <c r="K213" s="22">
        <v>7904.2857142857147</v>
      </c>
    </row>
    <row r="214" spans="8:11" x14ac:dyDescent="0.35">
      <c r="H214" s="54">
        <v>44042</v>
      </c>
      <c r="I214" t="e">
        <f t="shared" si="6"/>
        <v>#N/A</v>
      </c>
      <c r="J214" t="e">
        <f t="shared" si="7"/>
        <v>#N/A</v>
      </c>
      <c r="K214" s="22">
        <v>8004.2857142857147</v>
      </c>
    </row>
    <row r="215" spans="8:11" x14ac:dyDescent="0.35">
      <c r="H215" s="54">
        <v>44043</v>
      </c>
      <c r="I215" t="e">
        <f t="shared" si="6"/>
        <v>#N/A</v>
      </c>
      <c r="J215" t="e">
        <f t="shared" si="7"/>
        <v>#N/A</v>
      </c>
      <c r="K215" s="22">
        <v>8489.7142857142862</v>
      </c>
    </row>
    <row r="216" spans="8:11" x14ac:dyDescent="0.35">
      <c r="H216" s="54">
        <v>44044</v>
      </c>
      <c r="I216">
        <f t="shared" si="6"/>
        <v>-56.486565499335498</v>
      </c>
      <c r="J216">
        <f t="shared" si="7"/>
        <v>-44.417959314432402</v>
      </c>
      <c r="K216" s="22">
        <v>8087.8571428571431</v>
      </c>
    </row>
    <row r="217" spans="8:11" x14ac:dyDescent="0.35">
      <c r="H217" s="54">
        <v>44045</v>
      </c>
      <c r="I217" t="e">
        <f t="shared" si="6"/>
        <v>#N/A</v>
      </c>
      <c r="J217" t="e">
        <f t="shared" si="7"/>
        <v>#N/A</v>
      </c>
      <c r="K217" s="22">
        <v>8431.5714285714294</v>
      </c>
    </row>
    <row r="218" spans="8:11" x14ac:dyDescent="0.35">
      <c r="H218" s="54">
        <v>44046</v>
      </c>
      <c r="I218" t="e">
        <f t="shared" si="6"/>
        <v>#N/A</v>
      </c>
      <c r="J218" t="e">
        <f t="shared" si="7"/>
        <v>#N/A</v>
      </c>
      <c r="K218" s="22">
        <v>8749.4285714285706</v>
      </c>
    </row>
    <row r="219" spans="8:11" x14ac:dyDescent="0.35">
      <c r="H219" s="54">
        <v>44047</v>
      </c>
      <c r="I219" t="e">
        <f t="shared" si="6"/>
        <v>#N/A</v>
      </c>
      <c r="J219" t="e">
        <f t="shared" si="7"/>
        <v>#N/A</v>
      </c>
      <c r="K219" s="22">
        <v>8608</v>
      </c>
    </row>
    <row r="220" spans="8:11" x14ac:dyDescent="0.35">
      <c r="H220" s="54">
        <v>44048</v>
      </c>
      <c r="I220" t="e">
        <f t="shared" si="6"/>
        <v>#N/A</v>
      </c>
      <c r="J220" t="e">
        <f t="shared" si="7"/>
        <v>#N/A</v>
      </c>
      <c r="K220" s="22">
        <v>8653.7142857142862</v>
      </c>
    </row>
    <row r="221" spans="8:11" x14ac:dyDescent="0.35">
      <c r="H221" s="54">
        <v>44049</v>
      </c>
      <c r="I221" t="e">
        <f t="shared" si="6"/>
        <v>#N/A</v>
      </c>
      <c r="J221" t="e">
        <f t="shared" si="7"/>
        <v>#N/A</v>
      </c>
      <c r="K221" s="22">
        <v>8281.1428571428569</v>
      </c>
    </row>
    <row r="222" spans="8:11" x14ac:dyDescent="0.35">
      <c r="H222" s="54">
        <v>44050</v>
      </c>
      <c r="I222" t="e">
        <f t="shared" si="6"/>
        <v>#N/A</v>
      </c>
      <c r="J222" t="e">
        <f t="shared" si="7"/>
        <v>#N/A</v>
      </c>
      <c r="K222" s="22">
        <v>7882.2857142857147</v>
      </c>
    </row>
    <row r="223" spans="8:11" x14ac:dyDescent="0.35">
      <c r="H223" s="54">
        <v>44051</v>
      </c>
      <c r="I223">
        <f t="shared" si="6"/>
        <v>-53.633373270950699</v>
      </c>
      <c r="J223">
        <f t="shared" si="7"/>
        <v>-46.233668955636297</v>
      </c>
      <c r="K223" s="22">
        <v>8054.4285714285716</v>
      </c>
    </row>
    <row r="224" spans="8:11" x14ac:dyDescent="0.35">
      <c r="H224" s="54">
        <v>44052</v>
      </c>
      <c r="I224" t="e">
        <f t="shared" si="6"/>
        <v>#N/A</v>
      </c>
      <c r="J224" t="e">
        <f t="shared" si="7"/>
        <v>#N/A</v>
      </c>
      <c r="K224" s="22">
        <v>7947.5714285714284</v>
      </c>
    </row>
    <row r="225" spans="7:11" x14ac:dyDescent="0.35">
      <c r="H225" s="54">
        <v>44053</v>
      </c>
      <c r="I225" t="e">
        <f t="shared" si="6"/>
        <v>#N/A</v>
      </c>
      <c r="J225" t="e">
        <f t="shared" si="7"/>
        <v>#N/A</v>
      </c>
      <c r="K225" s="22">
        <v>7663</v>
      </c>
    </row>
    <row r="226" spans="7:11" x14ac:dyDescent="0.35">
      <c r="H226" s="54">
        <v>44054</v>
      </c>
      <c r="I226" t="e">
        <f t="shared" si="6"/>
        <v>#N/A</v>
      </c>
      <c r="J226" t="e">
        <f t="shared" si="7"/>
        <v>#N/A</v>
      </c>
      <c r="K226" s="22">
        <v>7399</v>
      </c>
    </row>
    <row r="227" spans="7:11" x14ac:dyDescent="0.35">
      <c r="H227" s="54">
        <v>44055</v>
      </c>
      <c r="I227" t="e">
        <f t="shared" si="6"/>
        <v>#N/A</v>
      </c>
      <c r="J227" t="e">
        <f t="shared" si="7"/>
        <v>#N/A</v>
      </c>
      <c r="K227" s="22">
        <v>7051.1428571428569</v>
      </c>
    </row>
    <row r="228" spans="7:11" x14ac:dyDescent="0.35">
      <c r="G228" s="3" t="s">
        <v>177</v>
      </c>
      <c r="H228" s="54">
        <v>44056</v>
      </c>
      <c r="I228" t="e">
        <f t="shared" si="6"/>
        <v>#N/A</v>
      </c>
      <c r="J228" t="e">
        <f t="shared" si="7"/>
        <v>#N/A</v>
      </c>
      <c r="K228" s="22">
        <v>6957.5714285714284</v>
      </c>
    </row>
    <row r="229" spans="7:11" x14ac:dyDescent="0.35">
      <c r="G229" s="3" t="s">
        <v>177</v>
      </c>
      <c r="H229" s="54">
        <v>44057</v>
      </c>
      <c r="I229" t="e">
        <f t="shared" si="6"/>
        <v>#N/A</v>
      </c>
      <c r="J229" t="e">
        <f t="shared" si="7"/>
        <v>#N/A</v>
      </c>
      <c r="K229" s="22">
        <v>7057.7142857142853</v>
      </c>
    </row>
    <row r="230" spans="7:11" x14ac:dyDescent="0.35">
      <c r="G230" s="3" t="s">
        <v>177</v>
      </c>
      <c r="H230" s="54">
        <v>44058</v>
      </c>
      <c r="I230">
        <f t="shared" si="6"/>
        <v>-50.734293437441401</v>
      </c>
      <c r="J230">
        <f t="shared" si="7"/>
        <v>-43.318837802543896</v>
      </c>
      <c r="K230" s="22">
        <v>7248.2857142857147</v>
      </c>
    </row>
    <row r="231" spans="7:11" x14ac:dyDescent="0.35">
      <c r="G231" s="3" t="s">
        <v>177</v>
      </c>
      <c r="H231" s="54">
        <v>44059</v>
      </c>
      <c r="I231" t="e">
        <f t="shared" si="6"/>
        <v>#N/A</v>
      </c>
      <c r="J231" t="e">
        <f t="shared" si="7"/>
        <v>#N/A</v>
      </c>
      <c r="K231" s="22">
        <v>7581.7142857142853</v>
      </c>
    </row>
    <row r="232" spans="7:11" x14ac:dyDescent="0.35">
      <c r="H232" s="54">
        <v>44060</v>
      </c>
      <c r="I232" t="e">
        <f t="shared" si="6"/>
        <v>#N/A</v>
      </c>
      <c r="J232" t="e">
        <f t="shared" si="7"/>
        <v>#N/A</v>
      </c>
      <c r="K232" s="22">
        <v>7410.8571428571431</v>
      </c>
    </row>
    <row r="233" spans="7:11" x14ac:dyDescent="0.35">
      <c r="H233" s="54">
        <v>44061</v>
      </c>
      <c r="I233" t="e">
        <f t="shared" si="6"/>
        <v>#N/A</v>
      </c>
      <c r="J233" t="e">
        <f t="shared" si="7"/>
        <v>#N/A</v>
      </c>
      <c r="K233" s="22">
        <v>7474.5714285714284</v>
      </c>
    </row>
    <row r="234" spans="7:11" x14ac:dyDescent="0.35">
      <c r="H234" s="54">
        <v>44062</v>
      </c>
      <c r="I234" t="e">
        <f t="shared" si="6"/>
        <v>#N/A</v>
      </c>
      <c r="J234" t="e">
        <f t="shared" si="7"/>
        <v>#N/A</v>
      </c>
      <c r="K234" s="22">
        <v>7256.8571428571431</v>
      </c>
    </row>
    <row r="235" spans="7:11" x14ac:dyDescent="0.35">
      <c r="H235" s="54">
        <v>44063</v>
      </c>
      <c r="I235" t="e">
        <f t="shared" si="6"/>
        <v>#N/A</v>
      </c>
      <c r="J235" t="e">
        <f t="shared" si="7"/>
        <v>#N/A</v>
      </c>
      <c r="K235" s="22">
        <v>7013.5714285714284</v>
      </c>
    </row>
    <row r="236" spans="7:11" x14ac:dyDescent="0.35">
      <c r="H236" s="54">
        <v>44064</v>
      </c>
      <c r="I236" t="e">
        <f t="shared" si="6"/>
        <v>#N/A</v>
      </c>
      <c r="J236" t="e">
        <f t="shared" si="7"/>
        <v>#N/A</v>
      </c>
      <c r="K236" s="22">
        <v>6533.5714285714284</v>
      </c>
    </row>
    <row r="237" spans="7:11" x14ac:dyDescent="0.35">
      <c r="H237" s="54">
        <v>44065</v>
      </c>
      <c r="I237">
        <f t="shared" si="6"/>
        <v>-47.576020305782599</v>
      </c>
      <c r="J237">
        <f t="shared" si="7"/>
        <v>-39.392299856917298</v>
      </c>
      <c r="K237" s="22">
        <v>6259</v>
      </c>
    </row>
    <row r="238" spans="7:11" x14ac:dyDescent="0.35">
      <c r="H238" s="54">
        <v>44066</v>
      </c>
      <c r="I238" t="e">
        <f t="shared" si="6"/>
        <v>#N/A</v>
      </c>
      <c r="J238" t="e">
        <f t="shared" si="7"/>
        <v>#N/A</v>
      </c>
      <c r="K238" s="22">
        <v>5525.7142857142853</v>
      </c>
    </row>
    <row r="239" spans="7:11" x14ac:dyDescent="0.35">
      <c r="H239" s="54">
        <v>44067</v>
      </c>
      <c r="I239" t="e">
        <f t="shared" si="6"/>
        <v>#N/A</v>
      </c>
      <c r="J239" t="e">
        <f t="shared" si="7"/>
        <v>#N/A</v>
      </c>
      <c r="K239" s="22">
        <v>5509</v>
      </c>
    </row>
    <row r="240" spans="7:11" x14ac:dyDescent="0.35">
      <c r="H240" s="54">
        <v>44068</v>
      </c>
      <c r="I240" t="e">
        <f t="shared" si="6"/>
        <v>#N/A</v>
      </c>
      <c r="J240" t="e">
        <f t="shared" si="7"/>
        <v>#N/A</v>
      </c>
      <c r="K240" s="22">
        <v>5212.4285714285716</v>
      </c>
    </row>
    <row r="241" spans="8:11" x14ac:dyDescent="0.35">
      <c r="H241" s="54">
        <v>44069</v>
      </c>
      <c r="I241" t="e">
        <f t="shared" si="6"/>
        <v>#N/A</v>
      </c>
      <c r="J241" t="e">
        <f t="shared" si="7"/>
        <v>#N/A</v>
      </c>
      <c r="K241" s="22">
        <v>5316.1428571428569</v>
      </c>
    </row>
    <row r="242" spans="8:11" x14ac:dyDescent="0.35">
      <c r="H242" s="54">
        <v>44070</v>
      </c>
      <c r="I242" t="e">
        <f t="shared" si="6"/>
        <v>#N/A</v>
      </c>
      <c r="J242" t="e">
        <f t="shared" si="7"/>
        <v>#N/A</v>
      </c>
      <c r="K242" s="22">
        <v>5106.7142857142853</v>
      </c>
    </row>
    <row r="243" spans="8:11" x14ac:dyDescent="0.35">
      <c r="H243" s="54">
        <v>44071</v>
      </c>
      <c r="I243" t="e">
        <f t="shared" si="6"/>
        <v>#N/A</v>
      </c>
      <c r="J243" t="e">
        <f t="shared" si="7"/>
        <v>#N/A</v>
      </c>
      <c r="K243" s="22">
        <v>5012.4285714285716</v>
      </c>
    </row>
    <row r="244" spans="8:11" x14ac:dyDescent="0.35">
      <c r="H244" s="54">
        <v>44072</v>
      </c>
      <c r="I244">
        <f>VLOOKUP(H244,$B$3:$E$37,3,0)</f>
        <v>-47.091859158859599</v>
      </c>
      <c r="J244">
        <f>VLOOKUP(H244,$B$3:$E$37,4,0)</f>
        <v>-37.6131043557331</v>
      </c>
      <c r="K244" s="22">
        <v>4954</v>
      </c>
    </row>
    <row r="245" spans="8:11" x14ac:dyDescent="0.35">
      <c r="H245" s="54">
        <v>44073</v>
      </c>
      <c r="I245" t="e">
        <f>VLOOKUP(H245,$B$3:$E$55,3,0)</f>
        <v>#N/A</v>
      </c>
      <c r="J245" t="e">
        <f>VLOOKUP(H245,$B$3:$E$55,4,0)</f>
        <v>#N/A</v>
      </c>
      <c r="K245" s="22">
        <v>4914.7142857142853</v>
      </c>
    </row>
    <row r="246" spans="8:11" x14ac:dyDescent="0.35">
      <c r="H246" s="54">
        <v>44074</v>
      </c>
      <c r="I246" t="e">
        <f t="shared" ref="I246:I309" si="8">VLOOKUP(H246,$B$3:$E$55,3,0)</f>
        <v>#N/A</v>
      </c>
      <c r="J246" t="e">
        <f t="shared" ref="J246:J309" si="9">VLOOKUP(H246,$B$3:$E$55,4,0)</f>
        <v>#N/A</v>
      </c>
      <c r="K246" s="22">
        <v>4670.8571428571431</v>
      </c>
    </row>
    <row r="247" spans="8:11" x14ac:dyDescent="0.35">
      <c r="H247" s="54">
        <v>44075</v>
      </c>
      <c r="I247" t="e">
        <f t="shared" si="8"/>
        <v>#N/A</v>
      </c>
      <c r="J247" t="e">
        <f t="shared" si="9"/>
        <v>#N/A</v>
      </c>
      <c r="K247" s="22">
        <v>4546.7142857142853</v>
      </c>
    </row>
    <row r="248" spans="8:11" x14ac:dyDescent="0.35">
      <c r="H248" s="54">
        <v>44076</v>
      </c>
      <c r="I248" t="e">
        <f t="shared" si="8"/>
        <v>#N/A</v>
      </c>
      <c r="J248" t="e">
        <f t="shared" si="9"/>
        <v>#N/A</v>
      </c>
      <c r="K248" s="22">
        <v>4286.8571428571431</v>
      </c>
    </row>
    <row r="249" spans="8:11" x14ac:dyDescent="0.35">
      <c r="H249" s="54">
        <v>44077</v>
      </c>
      <c r="I249" t="e">
        <f t="shared" si="8"/>
        <v>#N/A</v>
      </c>
      <c r="J249" t="e">
        <f t="shared" si="9"/>
        <v>#N/A</v>
      </c>
      <c r="K249" s="22">
        <v>4239.1428571428569</v>
      </c>
    </row>
    <row r="250" spans="8:11" x14ac:dyDescent="0.35">
      <c r="H250" s="54">
        <v>44078</v>
      </c>
      <c r="I250" t="e">
        <f t="shared" si="8"/>
        <v>#N/A</v>
      </c>
      <c r="J250" t="e">
        <f t="shared" si="9"/>
        <v>#N/A</v>
      </c>
      <c r="K250" s="22">
        <v>4328.1428571428569</v>
      </c>
    </row>
    <row r="251" spans="8:11" x14ac:dyDescent="0.35">
      <c r="H251" s="54">
        <v>44079</v>
      </c>
      <c r="I251">
        <f t="shared" si="8"/>
        <v>-45.723123734793802</v>
      </c>
      <c r="J251">
        <f t="shared" si="9"/>
        <v>-36.027060531171401</v>
      </c>
      <c r="K251" s="22">
        <v>4201.7142857142853</v>
      </c>
    </row>
    <row r="252" spans="8:11" x14ac:dyDescent="0.35">
      <c r="H252" s="54">
        <v>44080</v>
      </c>
      <c r="I252" t="e">
        <f t="shared" si="8"/>
        <v>#N/A</v>
      </c>
      <c r="J252" t="e">
        <f t="shared" si="9"/>
        <v>#N/A</v>
      </c>
      <c r="K252" s="22">
        <v>4113</v>
      </c>
    </row>
    <row r="253" spans="8:11" x14ac:dyDescent="0.35">
      <c r="H253" s="54">
        <v>44081</v>
      </c>
      <c r="I253" t="e">
        <f t="shared" si="8"/>
        <v>#N/A</v>
      </c>
      <c r="J253" t="e">
        <f t="shared" si="9"/>
        <v>#N/A</v>
      </c>
      <c r="K253" s="22">
        <v>3698.8571428571427</v>
      </c>
    </row>
    <row r="254" spans="8:11" x14ac:dyDescent="0.35">
      <c r="H254" s="54">
        <v>44082</v>
      </c>
      <c r="I254" t="e">
        <f t="shared" si="8"/>
        <v>#N/A</v>
      </c>
      <c r="J254" t="e">
        <f t="shared" si="9"/>
        <v>#N/A</v>
      </c>
      <c r="K254" s="22">
        <v>3556.1428571428573</v>
      </c>
    </row>
    <row r="255" spans="8:11" x14ac:dyDescent="0.35">
      <c r="H255" s="54">
        <v>44083</v>
      </c>
      <c r="I255" t="e">
        <f t="shared" si="8"/>
        <v>#N/A</v>
      </c>
      <c r="J255" t="e">
        <f t="shared" si="9"/>
        <v>#N/A</v>
      </c>
      <c r="K255" s="22">
        <v>3615</v>
      </c>
    </row>
    <row r="256" spans="8:11" x14ac:dyDescent="0.35">
      <c r="H256" s="54">
        <v>44084</v>
      </c>
      <c r="I256" t="e">
        <f t="shared" si="8"/>
        <v>#N/A</v>
      </c>
      <c r="J256" t="e">
        <f t="shared" si="9"/>
        <v>#N/A</v>
      </c>
      <c r="K256" s="22">
        <v>3509.5714285714284</v>
      </c>
    </row>
    <row r="257" spans="7:11" x14ac:dyDescent="0.35">
      <c r="H257" s="54">
        <v>44085</v>
      </c>
      <c r="I257" t="e">
        <f t="shared" si="8"/>
        <v>#N/A</v>
      </c>
      <c r="J257" t="e">
        <f t="shared" si="9"/>
        <v>#N/A</v>
      </c>
      <c r="K257" s="22">
        <v>3500.8571428571427</v>
      </c>
    </row>
    <row r="258" spans="7:11" x14ac:dyDescent="0.35">
      <c r="H258" s="54">
        <v>44086</v>
      </c>
      <c r="I258">
        <f t="shared" si="8"/>
        <v>-50.403613144547698</v>
      </c>
      <c r="J258">
        <f t="shared" si="9"/>
        <v>-43.948054676504299</v>
      </c>
      <c r="K258" s="22">
        <v>3239.2857142857142</v>
      </c>
    </row>
    <row r="259" spans="7:11" x14ac:dyDescent="0.35">
      <c r="H259" s="54">
        <v>44087</v>
      </c>
      <c r="I259" t="e">
        <f t="shared" si="8"/>
        <v>#N/A</v>
      </c>
      <c r="J259" t="e">
        <f t="shared" si="9"/>
        <v>#N/A</v>
      </c>
      <c r="K259" s="22">
        <v>3514.7142857142858</v>
      </c>
    </row>
    <row r="260" spans="7:11" x14ac:dyDescent="0.35">
      <c r="G260" t="s">
        <v>178</v>
      </c>
      <c r="H260" s="54">
        <v>44088</v>
      </c>
      <c r="I260" t="e">
        <f t="shared" si="8"/>
        <v>#N/A</v>
      </c>
      <c r="J260" t="e">
        <f t="shared" si="9"/>
        <v>#N/A</v>
      </c>
      <c r="K260" s="22">
        <v>4048.2857142857142</v>
      </c>
    </row>
    <row r="261" spans="7:11" x14ac:dyDescent="0.35">
      <c r="G261" t="s">
        <v>178</v>
      </c>
      <c r="H261" s="54">
        <v>44089</v>
      </c>
      <c r="I261" t="e">
        <f t="shared" si="8"/>
        <v>#N/A</v>
      </c>
      <c r="J261" t="e">
        <f t="shared" si="9"/>
        <v>#N/A</v>
      </c>
      <c r="K261" s="22">
        <v>4440.2857142857147</v>
      </c>
    </row>
    <row r="262" spans="7:11" x14ac:dyDescent="0.35">
      <c r="G262" t="s">
        <v>178</v>
      </c>
      <c r="H262" s="54">
        <v>44090</v>
      </c>
      <c r="I262" t="e">
        <f t="shared" si="8"/>
        <v>#N/A</v>
      </c>
      <c r="J262" t="e">
        <f t="shared" si="9"/>
        <v>#N/A</v>
      </c>
      <c r="K262" s="22">
        <v>4412.1428571428569</v>
      </c>
    </row>
    <row r="263" spans="7:11" x14ac:dyDescent="0.35">
      <c r="G263" t="s">
        <v>178</v>
      </c>
      <c r="H263" s="54">
        <v>44091</v>
      </c>
      <c r="I263" t="e">
        <f t="shared" si="8"/>
        <v>#N/A</v>
      </c>
      <c r="J263" t="e">
        <f t="shared" si="9"/>
        <v>#N/A</v>
      </c>
      <c r="K263" s="22">
        <v>4647.8571428571431</v>
      </c>
    </row>
    <row r="264" spans="7:11" x14ac:dyDescent="0.35">
      <c r="H264" s="54">
        <v>44092</v>
      </c>
      <c r="I264" t="e">
        <f t="shared" si="8"/>
        <v>#N/A</v>
      </c>
      <c r="J264" t="e">
        <f t="shared" si="9"/>
        <v>#N/A</v>
      </c>
      <c r="K264" s="22">
        <v>4336.7142857142853</v>
      </c>
    </row>
    <row r="265" spans="7:11" x14ac:dyDescent="0.35">
      <c r="H265" s="54">
        <v>44093</v>
      </c>
      <c r="I265">
        <f t="shared" si="8"/>
        <v>-43.773423795357097</v>
      </c>
      <c r="J265">
        <f t="shared" si="9"/>
        <v>-39.927951223340898</v>
      </c>
      <c r="K265" s="22">
        <v>4427.5714285714284</v>
      </c>
    </row>
    <row r="266" spans="7:11" x14ac:dyDescent="0.35">
      <c r="H266" s="54">
        <v>44094</v>
      </c>
      <c r="I266" t="e">
        <f t="shared" si="8"/>
        <v>#N/A</v>
      </c>
      <c r="J266" t="e">
        <f t="shared" si="9"/>
        <v>#N/A</v>
      </c>
      <c r="K266" s="22">
        <v>4645.5714285714284</v>
      </c>
    </row>
    <row r="267" spans="7:11" x14ac:dyDescent="0.35">
      <c r="H267" s="54">
        <v>44095</v>
      </c>
      <c r="I267" t="e">
        <f t="shared" si="8"/>
        <v>#N/A</v>
      </c>
      <c r="J267" t="e">
        <f t="shared" si="9"/>
        <v>#N/A</v>
      </c>
      <c r="K267" s="22">
        <v>4693.2142857142853</v>
      </c>
    </row>
    <row r="268" spans="7:11" x14ac:dyDescent="0.35">
      <c r="H268" s="54">
        <v>44096</v>
      </c>
      <c r="I268" t="e">
        <f t="shared" si="8"/>
        <v>#N/A</v>
      </c>
      <c r="J268" t="e">
        <f t="shared" si="9"/>
        <v>#N/A</v>
      </c>
      <c r="K268" s="22">
        <v>4317.6428571428569</v>
      </c>
    </row>
    <row r="269" spans="7:11" x14ac:dyDescent="0.35">
      <c r="H269" s="54">
        <v>44097</v>
      </c>
      <c r="I269" t="e">
        <f t="shared" si="8"/>
        <v>#N/A</v>
      </c>
      <c r="J269" t="e">
        <f t="shared" si="9"/>
        <v>#N/A</v>
      </c>
      <c r="K269" s="22">
        <v>4311.5</v>
      </c>
    </row>
    <row r="270" spans="7:11" x14ac:dyDescent="0.35">
      <c r="H270" s="54">
        <v>44098</v>
      </c>
      <c r="I270" t="e">
        <f t="shared" si="8"/>
        <v>#N/A</v>
      </c>
      <c r="J270" t="e">
        <f t="shared" si="9"/>
        <v>#N/A</v>
      </c>
      <c r="K270" s="22">
        <v>4374.2142857142853</v>
      </c>
    </row>
    <row r="271" spans="7:11" x14ac:dyDescent="0.35">
      <c r="H271" s="54">
        <v>44099</v>
      </c>
      <c r="I271" t="e">
        <f t="shared" si="8"/>
        <v>#N/A</v>
      </c>
      <c r="J271" t="e">
        <f t="shared" si="9"/>
        <v>#N/A</v>
      </c>
      <c r="K271" s="22">
        <v>4379.3571428571431</v>
      </c>
    </row>
    <row r="272" spans="7:11" x14ac:dyDescent="0.35">
      <c r="H272" s="54">
        <v>44100</v>
      </c>
      <c r="I272">
        <f t="shared" si="8"/>
        <v>-45.885976017855903</v>
      </c>
      <c r="J272">
        <f t="shared" si="9"/>
        <v>-36.574667631664099</v>
      </c>
      <c r="K272" s="22">
        <v>4341.6428571428569</v>
      </c>
    </row>
    <row r="273" spans="8:11" x14ac:dyDescent="0.35">
      <c r="H273" s="54">
        <v>44101</v>
      </c>
      <c r="I273" t="e">
        <f t="shared" si="8"/>
        <v>#N/A</v>
      </c>
      <c r="J273" t="e">
        <f t="shared" si="9"/>
        <v>#N/A</v>
      </c>
      <c r="K273" s="22">
        <v>4391.7857142857147</v>
      </c>
    </row>
    <row r="274" spans="8:11" x14ac:dyDescent="0.35">
      <c r="H274" s="54">
        <v>44102</v>
      </c>
      <c r="I274" t="e">
        <f t="shared" si="8"/>
        <v>#N/A</v>
      </c>
      <c r="J274" t="e">
        <f t="shared" si="9"/>
        <v>#N/A</v>
      </c>
      <c r="K274" s="22">
        <v>4134.7142857142853</v>
      </c>
    </row>
    <row r="275" spans="8:11" x14ac:dyDescent="0.35">
      <c r="H275" s="54">
        <v>44103</v>
      </c>
      <c r="I275" t="e">
        <f t="shared" si="8"/>
        <v>#N/A</v>
      </c>
      <c r="J275" t="e">
        <f t="shared" si="9"/>
        <v>#N/A</v>
      </c>
      <c r="K275" s="22">
        <v>4496.2857142857147</v>
      </c>
    </row>
    <row r="276" spans="8:11" x14ac:dyDescent="0.35">
      <c r="H276" s="54">
        <v>44104</v>
      </c>
      <c r="I276" t="e">
        <f t="shared" si="8"/>
        <v>#N/A</v>
      </c>
      <c r="J276" t="e">
        <f t="shared" si="9"/>
        <v>#N/A</v>
      </c>
      <c r="K276" s="22">
        <v>4353.7142857142853</v>
      </c>
    </row>
    <row r="277" spans="8:11" x14ac:dyDescent="0.35">
      <c r="H277" s="54">
        <v>44105</v>
      </c>
      <c r="I277" t="e">
        <f t="shared" si="8"/>
        <v>#N/A</v>
      </c>
      <c r="J277" t="e">
        <f t="shared" si="9"/>
        <v>#N/A</v>
      </c>
      <c r="K277" s="22">
        <v>4241</v>
      </c>
    </row>
    <row r="278" spans="8:11" x14ac:dyDescent="0.35">
      <c r="H278" s="54">
        <v>44106</v>
      </c>
      <c r="I278" t="e">
        <f t="shared" si="8"/>
        <v>#N/A</v>
      </c>
      <c r="J278" t="e">
        <f t="shared" si="9"/>
        <v>#N/A</v>
      </c>
      <c r="K278" s="22">
        <v>4616.8571428571431</v>
      </c>
    </row>
    <row r="279" spans="8:11" x14ac:dyDescent="0.35">
      <c r="H279" s="54">
        <v>44107</v>
      </c>
      <c r="I279">
        <f t="shared" si="8"/>
        <v>-36.621844771014999</v>
      </c>
      <c r="J279">
        <f t="shared" si="9"/>
        <v>-34.593260662805299</v>
      </c>
      <c r="K279" s="22">
        <v>4967</v>
      </c>
    </row>
    <row r="280" spans="8:11" x14ac:dyDescent="0.35">
      <c r="H280" s="54">
        <v>44108</v>
      </c>
      <c r="I280" t="e">
        <f t="shared" si="8"/>
        <v>#N/A</v>
      </c>
      <c r="J280" t="e">
        <f t="shared" si="9"/>
        <v>#N/A</v>
      </c>
      <c r="K280" s="22">
        <v>4557.2857142857147</v>
      </c>
    </row>
    <row r="281" spans="8:11" x14ac:dyDescent="0.35">
      <c r="H281" s="54">
        <v>44109</v>
      </c>
      <c r="I281" t="e">
        <f t="shared" si="8"/>
        <v>#N/A</v>
      </c>
      <c r="J281" t="e">
        <f t="shared" si="9"/>
        <v>#N/A</v>
      </c>
      <c r="K281" s="22">
        <v>4693.7142857142853</v>
      </c>
    </row>
    <row r="282" spans="8:11" x14ac:dyDescent="0.35">
      <c r="H282" s="54">
        <v>44110</v>
      </c>
      <c r="I282" t="e">
        <f t="shared" si="8"/>
        <v>#N/A</v>
      </c>
      <c r="J282" t="e">
        <f t="shared" si="9"/>
        <v>#N/A</v>
      </c>
      <c r="K282" s="22">
        <v>4378.2857142857147</v>
      </c>
    </row>
    <row r="283" spans="8:11" x14ac:dyDescent="0.35">
      <c r="H283" s="54">
        <v>44111</v>
      </c>
      <c r="I283" t="e">
        <f t="shared" si="8"/>
        <v>#N/A</v>
      </c>
      <c r="J283" t="e">
        <f t="shared" si="9"/>
        <v>#N/A</v>
      </c>
      <c r="K283" s="22">
        <v>4734.1428571428569</v>
      </c>
    </row>
    <row r="284" spans="8:11" x14ac:dyDescent="0.35">
      <c r="H284" s="54">
        <v>44112</v>
      </c>
      <c r="I284" t="e">
        <f t="shared" si="8"/>
        <v>#N/A</v>
      </c>
      <c r="J284" t="e">
        <f t="shared" si="9"/>
        <v>#N/A</v>
      </c>
      <c r="K284" s="22">
        <v>4809.4285714285716</v>
      </c>
    </row>
    <row r="285" spans="8:11" x14ac:dyDescent="0.35">
      <c r="H285" s="54">
        <v>44113</v>
      </c>
      <c r="I285" t="e">
        <f t="shared" si="8"/>
        <v>#N/A</v>
      </c>
      <c r="J285" t="e">
        <f t="shared" si="9"/>
        <v>#N/A</v>
      </c>
      <c r="K285" s="22">
        <v>4611.2857142857147</v>
      </c>
    </row>
    <row r="286" spans="8:11" x14ac:dyDescent="0.35">
      <c r="H286" s="54">
        <v>44114</v>
      </c>
      <c r="I286">
        <f t="shared" si="8"/>
        <v>-42.499702306666897</v>
      </c>
      <c r="J286">
        <f t="shared" si="9"/>
        <v>-40.202555331877001</v>
      </c>
      <c r="K286" s="22">
        <v>4335.2857142857147</v>
      </c>
    </row>
    <row r="287" spans="8:11" x14ac:dyDescent="0.35">
      <c r="H287" s="54">
        <v>44115</v>
      </c>
      <c r="I287" t="e">
        <f t="shared" si="8"/>
        <v>#N/A</v>
      </c>
      <c r="J287" t="e">
        <f t="shared" si="9"/>
        <v>#N/A</v>
      </c>
      <c r="K287" s="22">
        <v>4330</v>
      </c>
    </row>
    <row r="288" spans="8:11" x14ac:dyDescent="0.35">
      <c r="H288" s="54">
        <v>44116</v>
      </c>
      <c r="I288" t="e">
        <f t="shared" si="8"/>
        <v>#N/A</v>
      </c>
      <c r="J288" t="e">
        <f t="shared" si="9"/>
        <v>#N/A</v>
      </c>
      <c r="K288" s="22">
        <v>4324.5714285714284</v>
      </c>
    </row>
    <row r="289" spans="7:11" x14ac:dyDescent="0.35">
      <c r="H289" s="54">
        <v>44117</v>
      </c>
      <c r="I289" t="e">
        <f t="shared" si="8"/>
        <v>#N/A</v>
      </c>
      <c r="J289" t="e">
        <f t="shared" si="9"/>
        <v>#N/A</v>
      </c>
      <c r="K289" s="22">
        <v>4446.4285714285716</v>
      </c>
    </row>
    <row r="290" spans="7:11" x14ac:dyDescent="0.35">
      <c r="H290" s="54">
        <v>44118</v>
      </c>
      <c r="I290" t="e">
        <f t="shared" si="8"/>
        <v>#N/A</v>
      </c>
      <c r="J290" t="e">
        <f t="shared" si="9"/>
        <v>#N/A</v>
      </c>
      <c r="K290" s="22">
        <v>4428.8571428571431</v>
      </c>
    </row>
    <row r="291" spans="7:11" x14ac:dyDescent="0.35">
      <c r="G291" t="s">
        <v>179</v>
      </c>
      <c r="H291" s="54">
        <v>44119</v>
      </c>
      <c r="I291" t="e">
        <f t="shared" si="8"/>
        <v>#N/A</v>
      </c>
      <c r="J291" t="e">
        <f t="shared" si="9"/>
        <v>#N/A</v>
      </c>
      <c r="K291" s="22">
        <v>4606.4285714285716</v>
      </c>
    </row>
    <row r="292" spans="7:11" x14ac:dyDescent="0.35">
      <c r="H292" s="54">
        <v>44120</v>
      </c>
      <c r="I292" t="e">
        <f t="shared" si="8"/>
        <v>#N/A</v>
      </c>
      <c r="J292" t="e">
        <f t="shared" si="9"/>
        <v>#N/A</v>
      </c>
      <c r="K292" s="22">
        <v>4760.8571428571431</v>
      </c>
    </row>
    <row r="293" spans="7:11" x14ac:dyDescent="0.35">
      <c r="H293" s="54">
        <v>44121</v>
      </c>
      <c r="I293">
        <f t="shared" si="8"/>
        <v>-41.198508028279299</v>
      </c>
      <c r="J293">
        <f t="shared" si="9"/>
        <v>-39.501345627883403</v>
      </c>
      <c r="K293" s="22">
        <v>4890.7142857142853</v>
      </c>
    </row>
    <row r="294" spans="7:11" x14ac:dyDescent="0.35">
      <c r="H294" s="54">
        <v>44122</v>
      </c>
      <c r="I294" t="e">
        <f t="shared" si="8"/>
        <v>#N/A</v>
      </c>
      <c r="J294" t="e">
        <f t="shared" si="9"/>
        <v>#N/A</v>
      </c>
      <c r="K294" s="22">
        <v>5232.2857142857147</v>
      </c>
    </row>
    <row r="295" spans="7:11" x14ac:dyDescent="0.35">
      <c r="H295" s="54">
        <v>44123</v>
      </c>
      <c r="I295" t="e">
        <f t="shared" si="8"/>
        <v>#N/A</v>
      </c>
      <c r="J295" t="e">
        <f t="shared" si="9"/>
        <v>#N/A</v>
      </c>
      <c r="K295" s="22">
        <v>5324.7142857142853</v>
      </c>
    </row>
    <row r="296" spans="7:11" x14ac:dyDescent="0.35">
      <c r="H296" s="54">
        <v>44124</v>
      </c>
      <c r="I296" t="e">
        <f t="shared" si="8"/>
        <v>#N/A</v>
      </c>
      <c r="J296" t="e">
        <f t="shared" si="9"/>
        <v>#N/A</v>
      </c>
      <c r="K296" s="22">
        <v>5376.1428571428569</v>
      </c>
    </row>
    <row r="297" spans="7:11" x14ac:dyDescent="0.35">
      <c r="H297" s="54">
        <v>44125</v>
      </c>
      <c r="I297" t="e">
        <f t="shared" si="8"/>
        <v>#N/A</v>
      </c>
      <c r="J297" t="e">
        <f t="shared" si="9"/>
        <v>#N/A</v>
      </c>
      <c r="K297" s="22">
        <v>5464.7142857142853</v>
      </c>
    </row>
    <row r="298" spans="7:11" x14ac:dyDescent="0.35">
      <c r="H298" s="54">
        <v>44126</v>
      </c>
      <c r="I298" t="e">
        <f t="shared" si="8"/>
        <v>#N/A</v>
      </c>
      <c r="J298" t="e">
        <f t="shared" si="9"/>
        <v>#N/A</v>
      </c>
      <c r="K298" s="22">
        <v>5391</v>
      </c>
    </row>
    <row r="299" spans="7:11" x14ac:dyDescent="0.35">
      <c r="H299" s="54">
        <v>44127</v>
      </c>
      <c r="I299" t="e">
        <f t="shared" si="8"/>
        <v>#N/A</v>
      </c>
      <c r="J299" t="e">
        <f t="shared" si="9"/>
        <v>#N/A</v>
      </c>
      <c r="K299" s="22">
        <v>5689</v>
      </c>
    </row>
    <row r="300" spans="7:11" x14ac:dyDescent="0.35">
      <c r="H300" s="54">
        <v>44128</v>
      </c>
      <c r="I300">
        <f t="shared" si="8"/>
        <v>-39.796534341966399</v>
      </c>
      <c r="J300">
        <f t="shared" si="9"/>
        <v>-39.213466035090299</v>
      </c>
      <c r="K300" s="22">
        <v>6094.8571428571431</v>
      </c>
    </row>
    <row r="301" spans="7:11" x14ac:dyDescent="0.35">
      <c r="H301" s="54">
        <v>44129</v>
      </c>
      <c r="I301" t="e">
        <f t="shared" si="8"/>
        <v>#N/A</v>
      </c>
      <c r="J301" t="e">
        <f t="shared" si="9"/>
        <v>#N/A</v>
      </c>
      <c r="K301" s="22">
        <v>5888</v>
      </c>
    </row>
    <row r="302" spans="7:11" x14ac:dyDescent="0.35">
      <c r="H302" s="54">
        <v>44130</v>
      </c>
      <c r="I302" t="e">
        <f t="shared" si="8"/>
        <v>#N/A</v>
      </c>
      <c r="J302" t="e">
        <f t="shared" si="9"/>
        <v>#N/A</v>
      </c>
      <c r="K302" s="22">
        <v>6165.7142857142853</v>
      </c>
    </row>
    <row r="303" spans="7:11" x14ac:dyDescent="0.35">
      <c r="H303" s="54">
        <v>44131</v>
      </c>
      <c r="I303" t="e">
        <f t="shared" si="8"/>
        <v>#N/A</v>
      </c>
      <c r="J303" t="e">
        <f t="shared" si="9"/>
        <v>#N/A</v>
      </c>
      <c r="K303" s="22">
        <v>6360.8571428571431</v>
      </c>
    </row>
    <row r="304" spans="7:11" x14ac:dyDescent="0.35">
      <c r="H304" s="54">
        <v>44132</v>
      </c>
      <c r="I304" t="e">
        <f t="shared" si="8"/>
        <v>#N/A</v>
      </c>
      <c r="J304" t="e">
        <f t="shared" si="9"/>
        <v>#N/A</v>
      </c>
      <c r="K304" s="22">
        <v>6546.2857142857147</v>
      </c>
    </row>
    <row r="305" spans="8:11" x14ac:dyDescent="0.35">
      <c r="H305" s="54">
        <v>44133</v>
      </c>
      <c r="I305" t="e">
        <f t="shared" si="8"/>
        <v>#N/A</v>
      </c>
      <c r="J305" t="e">
        <f t="shared" si="9"/>
        <v>#N/A</v>
      </c>
      <c r="K305" s="22">
        <v>6805.8571428571431</v>
      </c>
    </row>
    <row r="306" spans="8:11" x14ac:dyDescent="0.35">
      <c r="H306" s="54">
        <v>44134</v>
      </c>
      <c r="I306" t="e">
        <f t="shared" si="8"/>
        <v>#N/A</v>
      </c>
      <c r="J306" t="e">
        <f t="shared" si="9"/>
        <v>#N/A</v>
      </c>
      <c r="K306" s="22">
        <v>6661.8571428571431</v>
      </c>
    </row>
    <row r="307" spans="8:11" x14ac:dyDescent="0.35">
      <c r="H307" s="54">
        <v>44135</v>
      </c>
      <c r="I307">
        <f t="shared" si="8"/>
        <v>-43.368284233747602</v>
      </c>
      <c r="J307">
        <f t="shared" si="9"/>
        <v>-42.651999096533501</v>
      </c>
      <c r="K307" s="22">
        <v>6684.8571428571431</v>
      </c>
    </row>
    <row r="308" spans="8:11" x14ac:dyDescent="0.35">
      <c r="H308" s="54">
        <v>44136</v>
      </c>
      <c r="I308" t="e">
        <f t="shared" si="8"/>
        <v>#N/A</v>
      </c>
      <c r="J308" t="e">
        <f t="shared" si="9"/>
        <v>#N/A</v>
      </c>
      <c r="K308" s="22">
        <v>6742.4285714285716</v>
      </c>
    </row>
    <row r="309" spans="8:11" x14ac:dyDescent="0.35">
      <c r="H309" s="54">
        <v>44137</v>
      </c>
      <c r="I309" t="e">
        <f t="shared" si="8"/>
        <v>#N/A</v>
      </c>
      <c r="J309" t="e">
        <f t="shared" si="9"/>
        <v>#N/A</v>
      </c>
      <c r="K309" s="22">
        <v>6934.2857142857147</v>
      </c>
    </row>
    <row r="310" spans="8:11" x14ac:dyDescent="0.35">
      <c r="H310" s="54">
        <v>44138</v>
      </c>
      <c r="I310" t="e">
        <f t="shared" ref="I310:I373" si="10">VLOOKUP(H310,$B$3:$E$55,3,0)</f>
        <v>#N/A</v>
      </c>
      <c r="J310" t="e">
        <f t="shared" ref="J310:J373" si="11">VLOOKUP(H310,$B$3:$E$55,4,0)</f>
        <v>#N/A</v>
      </c>
      <c r="K310" s="22">
        <v>7116.7142857142853</v>
      </c>
    </row>
    <row r="311" spans="8:11" x14ac:dyDescent="0.35">
      <c r="H311" s="54">
        <v>44139</v>
      </c>
      <c r="I311" t="e">
        <f t="shared" si="10"/>
        <v>#N/A</v>
      </c>
      <c r="J311" t="e">
        <f t="shared" si="11"/>
        <v>#N/A</v>
      </c>
      <c r="K311" s="22">
        <v>7524.8571428571431</v>
      </c>
    </row>
    <row r="312" spans="8:11" x14ac:dyDescent="0.35">
      <c r="H312" s="54">
        <v>44140</v>
      </c>
      <c r="I312" t="e">
        <f t="shared" si="10"/>
        <v>#N/A</v>
      </c>
      <c r="J312" t="e">
        <f t="shared" si="11"/>
        <v>#N/A</v>
      </c>
      <c r="K312" s="22">
        <v>7791.2857142857147</v>
      </c>
    </row>
    <row r="313" spans="8:11" x14ac:dyDescent="0.35">
      <c r="H313" s="54">
        <v>44141</v>
      </c>
      <c r="I313" t="e">
        <f t="shared" si="10"/>
        <v>#N/A</v>
      </c>
      <c r="J313" t="e">
        <f t="shared" si="11"/>
        <v>#N/A</v>
      </c>
      <c r="K313" s="22">
        <v>8269.2857142857138</v>
      </c>
    </row>
    <row r="314" spans="8:11" x14ac:dyDescent="0.35">
      <c r="H314" s="54">
        <v>44142</v>
      </c>
      <c r="I314">
        <f t="shared" si="10"/>
        <v>-36.086886149772099</v>
      </c>
      <c r="J314">
        <f t="shared" si="11"/>
        <v>-41.4842998217838</v>
      </c>
      <c r="K314" s="22">
        <v>8055.1428571428569</v>
      </c>
    </row>
    <row r="315" spans="8:11" x14ac:dyDescent="0.35">
      <c r="H315" s="54">
        <v>44143</v>
      </c>
      <c r="I315" t="e">
        <f t="shared" si="10"/>
        <v>#N/A</v>
      </c>
      <c r="J315" t="e">
        <f t="shared" si="11"/>
        <v>#N/A</v>
      </c>
      <c r="K315" s="22">
        <v>8426.1428571428569</v>
      </c>
    </row>
    <row r="316" spans="8:11" x14ac:dyDescent="0.35">
      <c r="H316" s="54">
        <v>44144</v>
      </c>
      <c r="I316" t="e">
        <f t="shared" si="10"/>
        <v>#N/A</v>
      </c>
      <c r="J316" t="e">
        <f t="shared" si="11"/>
        <v>#N/A</v>
      </c>
      <c r="K316" s="22">
        <v>8684.2857142857138</v>
      </c>
    </row>
    <row r="317" spans="8:11" x14ac:dyDescent="0.35">
      <c r="H317" s="54">
        <v>44145</v>
      </c>
      <c r="I317" t="e">
        <f t="shared" si="10"/>
        <v>#N/A</v>
      </c>
      <c r="J317" t="e">
        <f t="shared" si="11"/>
        <v>#N/A</v>
      </c>
      <c r="K317" s="22">
        <v>9131.7142857142862</v>
      </c>
    </row>
    <row r="318" spans="8:11" x14ac:dyDescent="0.35">
      <c r="H318" s="54">
        <v>44146</v>
      </c>
      <c r="I318" t="e">
        <f t="shared" si="10"/>
        <v>#N/A</v>
      </c>
      <c r="J318" t="e">
        <f t="shared" si="11"/>
        <v>#N/A</v>
      </c>
      <c r="K318" s="22">
        <v>9450.2857142857138</v>
      </c>
    </row>
    <row r="319" spans="8:11" x14ac:dyDescent="0.35">
      <c r="H319" s="54">
        <v>44147</v>
      </c>
      <c r="I319" t="e">
        <f t="shared" si="10"/>
        <v>#N/A</v>
      </c>
      <c r="J319" t="e">
        <f t="shared" si="11"/>
        <v>#N/A</v>
      </c>
      <c r="K319" s="22">
        <v>9557.7142857142862</v>
      </c>
    </row>
    <row r="320" spans="8:11" x14ac:dyDescent="0.35">
      <c r="H320" s="54">
        <v>44148</v>
      </c>
      <c r="I320" t="e">
        <f t="shared" si="10"/>
        <v>#N/A</v>
      </c>
      <c r="J320" t="e">
        <f t="shared" si="11"/>
        <v>#N/A</v>
      </c>
      <c r="K320" s="22">
        <v>9924.8571428571431</v>
      </c>
    </row>
    <row r="321" spans="7:11" x14ac:dyDescent="0.35">
      <c r="G321" t="s">
        <v>180</v>
      </c>
      <c r="H321" s="54">
        <v>44149</v>
      </c>
      <c r="I321">
        <f t="shared" si="10"/>
        <v>-33.1287788028949</v>
      </c>
      <c r="J321">
        <f t="shared" si="11"/>
        <v>-41.645478783361703</v>
      </c>
      <c r="K321" s="22">
        <v>10470.714285714286</v>
      </c>
    </row>
    <row r="322" spans="7:11" x14ac:dyDescent="0.35">
      <c r="G322" t="s">
        <v>180</v>
      </c>
      <c r="H322" s="54">
        <v>44150</v>
      </c>
      <c r="I322" t="e">
        <f t="shared" si="10"/>
        <v>#N/A</v>
      </c>
      <c r="J322" t="e">
        <f t="shared" si="11"/>
        <v>#N/A</v>
      </c>
      <c r="K322" s="22">
        <v>10532.571428571429</v>
      </c>
    </row>
    <row r="323" spans="7:11" x14ac:dyDescent="0.35">
      <c r="G323" t="s">
        <v>180</v>
      </c>
      <c r="H323" s="54">
        <v>44151</v>
      </c>
      <c r="I323" t="e">
        <f t="shared" si="10"/>
        <v>#N/A</v>
      </c>
      <c r="J323" t="e">
        <f t="shared" si="11"/>
        <v>#N/A</v>
      </c>
      <c r="K323" s="22">
        <v>10744.428571428571</v>
      </c>
    </row>
    <row r="324" spans="7:11" x14ac:dyDescent="0.35">
      <c r="H324" s="54">
        <v>44152</v>
      </c>
      <c r="I324" t="e">
        <f t="shared" si="10"/>
        <v>#N/A</v>
      </c>
      <c r="J324" t="e">
        <f t="shared" si="11"/>
        <v>#N/A</v>
      </c>
      <c r="K324" s="22">
        <v>10638.142857142857</v>
      </c>
    </row>
    <row r="325" spans="7:11" x14ac:dyDescent="0.35">
      <c r="H325" s="54">
        <v>44153</v>
      </c>
      <c r="I325" t="e">
        <f t="shared" si="10"/>
        <v>#N/A</v>
      </c>
      <c r="J325" t="e">
        <f t="shared" si="11"/>
        <v>#N/A</v>
      </c>
      <c r="K325" s="22">
        <v>10690.714285714286</v>
      </c>
    </row>
    <row r="326" spans="7:11" x14ac:dyDescent="0.35">
      <c r="H326" s="54">
        <v>44154</v>
      </c>
      <c r="I326" t="e">
        <f t="shared" si="10"/>
        <v>#N/A</v>
      </c>
      <c r="J326" t="e">
        <f t="shared" si="11"/>
        <v>#N/A</v>
      </c>
      <c r="K326" s="22">
        <v>11271</v>
      </c>
    </row>
    <row r="327" spans="7:11" x14ac:dyDescent="0.35">
      <c r="H327" s="54">
        <v>44155</v>
      </c>
      <c r="I327" t="e">
        <f t="shared" si="10"/>
        <v>#N/A</v>
      </c>
      <c r="J327" t="e">
        <f t="shared" si="11"/>
        <v>#N/A</v>
      </c>
      <c r="K327" s="22">
        <v>11431</v>
      </c>
    </row>
    <row r="328" spans="7:11" x14ac:dyDescent="0.35">
      <c r="H328" s="54">
        <v>44156</v>
      </c>
      <c r="I328">
        <f t="shared" si="10"/>
        <v>-33.264259202943201</v>
      </c>
      <c r="J328">
        <f t="shared" si="11"/>
        <v>-41.9958649010239</v>
      </c>
      <c r="K328" s="22">
        <v>11597.428571428571</v>
      </c>
    </row>
    <row r="329" spans="7:11" x14ac:dyDescent="0.35">
      <c r="H329" s="54">
        <v>44157</v>
      </c>
      <c r="I329" t="e">
        <f t="shared" si="10"/>
        <v>#N/A</v>
      </c>
      <c r="J329" t="e">
        <f t="shared" si="11"/>
        <v>#N/A</v>
      </c>
      <c r="K329" s="22">
        <v>11764</v>
      </c>
    </row>
    <row r="330" spans="7:11" x14ac:dyDescent="0.35">
      <c r="H330" s="54">
        <v>44158</v>
      </c>
      <c r="I330" t="e">
        <f t="shared" si="10"/>
        <v>#N/A</v>
      </c>
      <c r="J330" t="e">
        <f t="shared" si="11"/>
        <v>#N/A</v>
      </c>
      <c r="K330" s="22">
        <v>11751.428571428571</v>
      </c>
    </row>
    <row r="331" spans="7:11" x14ac:dyDescent="0.35">
      <c r="H331" s="54">
        <v>44159</v>
      </c>
      <c r="I331" t="e">
        <f t="shared" si="10"/>
        <v>#N/A</v>
      </c>
      <c r="J331" t="e">
        <f t="shared" si="11"/>
        <v>#N/A</v>
      </c>
      <c r="K331" s="22">
        <v>13111.857142857143</v>
      </c>
    </row>
    <row r="332" spans="7:11" x14ac:dyDescent="0.35">
      <c r="H332" s="54">
        <v>44160</v>
      </c>
      <c r="I332" t="e">
        <f t="shared" si="10"/>
        <v>#N/A</v>
      </c>
      <c r="J332" t="e">
        <f t="shared" si="11"/>
        <v>#N/A</v>
      </c>
      <c r="K332" s="22">
        <v>13355.142857142857</v>
      </c>
    </row>
    <row r="333" spans="7:11" x14ac:dyDescent="0.35">
      <c r="H333" s="54">
        <v>44161</v>
      </c>
      <c r="I333" t="e">
        <f t="shared" si="10"/>
        <v>#N/A</v>
      </c>
      <c r="J333" t="e">
        <f t="shared" si="11"/>
        <v>#N/A</v>
      </c>
      <c r="K333" s="22">
        <v>12028.714285714286</v>
      </c>
    </row>
    <row r="334" spans="7:11" x14ac:dyDescent="0.35">
      <c r="H334" s="54">
        <v>44162</v>
      </c>
      <c r="I334" t="e">
        <f t="shared" si="10"/>
        <v>#N/A</v>
      </c>
      <c r="J334" t="e">
        <f t="shared" si="11"/>
        <v>#N/A</v>
      </c>
      <c r="K334" s="22">
        <v>10750</v>
      </c>
    </row>
    <row r="335" spans="7:11" x14ac:dyDescent="0.35">
      <c r="H335" s="54">
        <v>44163</v>
      </c>
      <c r="I335">
        <f t="shared" si="10"/>
        <v>-48.910128866266597</v>
      </c>
      <c r="J335">
        <f t="shared" si="11"/>
        <v>-51.728894457391696</v>
      </c>
      <c r="K335" s="22">
        <v>10051.571428571429</v>
      </c>
    </row>
    <row r="336" spans="7:11" x14ac:dyDescent="0.35">
      <c r="H336" s="54">
        <v>44164</v>
      </c>
      <c r="I336" t="e">
        <f t="shared" si="10"/>
        <v>#N/A</v>
      </c>
      <c r="J336" t="e">
        <f t="shared" si="11"/>
        <v>#N/A</v>
      </c>
      <c r="K336" s="22">
        <v>10602.428571428571</v>
      </c>
    </row>
    <row r="337" spans="7:11" x14ac:dyDescent="0.35">
      <c r="H337" s="54">
        <v>44165</v>
      </c>
      <c r="I337" t="e">
        <f t="shared" si="10"/>
        <v>#N/A</v>
      </c>
      <c r="J337" t="e">
        <f t="shared" si="11"/>
        <v>#N/A</v>
      </c>
      <c r="K337" s="22">
        <v>11157.714285714286</v>
      </c>
    </row>
    <row r="338" spans="7:11" x14ac:dyDescent="0.35">
      <c r="H338" s="54">
        <v>44166</v>
      </c>
      <c r="I338" t="e">
        <f t="shared" si="10"/>
        <v>#N/A</v>
      </c>
      <c r="J338" t="e">
        <f t="shared" si="11"/>
        <v>#N/A</v>
      </c>
      <c r="K338" s="22">
        <v>10147.857142857143</v>
      </c>
    </row>
    <row r="339" spans="7:11" x14ac:dyDescent="0.35">
      <c r="H339" s="54">
        <v>44167</v>
      </c>
      <c r="I339" t="e">
        <f t="shared" si="10"/>
        <v>#N/A</v>
      </c>
      <c r="J339" t="e">
        <f t="shared" si="11"/>
        <v>#N/A</v>
      </c>
      <c r="K339" s="22">
        <v>10667.428571428571</v>
      </c>
    </row>
    <row r="340" spans="7:11" x14ac:dyDescent="0.35">
      <c r="H340" s="54">
        <v>44168</v>
      </c>
      <c r="I340" t="e">
        <f t="shared" si="10"/>
        <v>#N/A</v>
      </c>
      <c r="J340" t="e">
        <f t="shared" si="11"/>
        <v>#N/A</v>
      </c>
      <c r="K340" s="22">
        <v>12584.571428571429</v>
      </c>
    </row>
    <row r="341" spans="7:11" x14ac:dyDescent="0.35">
      <c r="H341" s="54">
        <v>44169</v>
      </c>
      <c r="I341" t="e">
        <f t="shared" si="10"/>
        <v>#N/A</v>
      </c>
      <c r="J341" t="e">
        <f t="shared" si="11"/>
        <v>#N/A</v>
      </c>
      <c r="K341" s="22">
        <v>13922</v>
      </c>
    </row>
    <row r="342" spans="7:11" x14ac:dyDescent="0.35">
      <c r="H342" s="54">
        <v>44170</v>
      </c>
      <c r="I342">
        <f t="shared" si="10"/>
        <v>-35.228612882838803</v>
      </c>
      <c r="J342">
        <f t="shared" si="11"/>
        <v>-43.908791287385299</v>
      </c>
      <c r="K342" s="22">
        <v>14660.142857142857</v>
      </c>
    </row>
    <row r="343" spans="7:11" x14ac:dyDescent="0.35">
      <c r="H343" s="54">
        <v>44171</v>
      </c>
      <c r="I343" t="e">
        <f t="shared" si="10"/>
        <v>#N/A</v>
      </c>
      <c r="J343" t="e">
        <f t="shared" si="11"/>
        <v>#N/A</v>
      </c>
      <c r="K343" s="22">
        <v>14233.428571428571</v>
      </c>
    </row>
    <row r="344" spans="7:11" x14ac:dyDescent="0.35">
      <c r="H344" s="54">
        <v>44172</v>
      </c>
      <c r="I344" t="e">
        <f t="shared" si="10"/>
        <v>#N/A</v>
      </c>
      <c r="J344" t="e">
        <f t="shared" si="11"/>
        <v>#N/A</v>
      </c>
      <c r="K344" s="22">
        <v>14175.857142857143</v>
      </c>
    </row>
    <row r="345" spans="7:11" x14ac:dyDescent="0.35">
      <c r="H345" s="54">
        <v>44173</v>
      </c>
      <c r="I345" t="e">
        <f t="shared" si="10"/>
        <v>#N/A</v>
      </c>
      <c r="J345" t="e">
        <f t="shared" si="11"/>
        <v>#N/A</v>
      </c>
      <c r="K345" s="22">
        <v>14253.285714285714</v>
      </c>
    </row>
    <row r="346" spans="7:11" x14ac:dyDescent="0.35">
      <c r="H346" s="54">
        <v>44174</v>
      </c>
      <c r="I346" t="e">
        <f t="shared" si="10"/>
        <v>#N/A</v>
      </c>
      <c r="J346" t="e">
        <f t="shared" si="11"/>
        <v>#N/A</v>
      </c>
      <c r="K346" s="22">
        <v>13782.857142857143</v>
      </c>
    </row>
    <row r="347" spans="7:11" x14ac:dyDescent="0.35">
      <c r="H347" s="54">
        <v>44175</v>
      </c>
      <c r="I347" t="e">
        <f t="shared" si="10"/>
        <v>#N/A</v>
      </c>
      <c r="J347" t="e">
        <f t="shared" si="11"/>
        <v>#N/A</v>
      </c>
      <c r="K347" s="22">
        <v>13099.857142857143</v>
      </c>
    </row>
    <row r="348" spans="7:11" x14ac:dyDescent="0.35">
      <c r="H348" s="54">
        <v>44176</v>
      </c>
      <c r="I348" t="e">
        <f t="shared" si="10"/>
        <v>#N/A</v>
      </c>
      <c r="J348" t="e">
        <f t="shared" si="11"/>
        <v>#N/A</v>
      </c>
      <c r="K348" s="22">
        <v>19405.714285714286</v>
      </c>
    </row>
    <row r="349" spans="7:11" x14ac:dyDescent="0.35">
      <c r="H349" s="54">
        <v>44177</v>
      </c>
      <c r="I349">
        <f t="shared" si="10"/>
        <v>-32.338729082950302</v>
      </c>
      <c r="J349">
        <f t="shared" si="11"/>
        <v>-42.478311069936403</v>
      </c>
      <c r="K349" s="22">
        <v>19431.714285714286</v>
      </c>
    </row>
    <row r="350" spans="7:11" x14ac:dyDescent="0.35">
      <c r="H350" s="54">
        <v>44178</v>
      </c>
      <c r="I350" t="e">
        <f t="shared" si="10"/>
        <v>#N/A</v>
      </c>
      <c r="J350" t="e">
        <f t="shared" si="11"/>
        <v>#N/A</v>
      </c>
      <c r="K350" s="22">
        <v>19049.714285714286</v>
      </c>
    </row>
    <row r="351" spans="7:11" x14ac:dyDescent="0.35">
      <c r="G351" t="s">
        <v>182</v>
      </c>
      <c r="H351" s="54">
        <v>44179</v>
      </c>
      <c r="I351" t="e">
        <f t="shared" si="10"/>
        <v>#N/A</v>
      </c>
      <c r="J351" t="e">
        <f t="shared" si="11"/>
        <v>#N/A</v>
      </c>
      <c r="K351" s="22">
        <v>18925.857142857141</v>
      </c>
    </row>
    <row r="352" spans="7:11" x14ac:dyDescent="0.35">
      <c r="G352" t="s">
        <v>182</v>
      </c>
      <c r="H352" s="54">
        <v>44180</v>
      </c>
      <c r="I352" t="e">
        <f t="shared" si="10"/>
        <v>#N/A</v>
      </c>
      <c r="J352" t="e">
        <f t="shared" si="11"/>
        <v>#N/A</v>
      </c>
      <c r="K352" s="22">
        <v>19726.714285714286</v>
      </c>
    </row>
    <row r="353" spans="7:11" x14ac:dyDescent="0.35">
      <c r="G353" t="s">
        <v>182</v>
      </c>
      <c r="H353" s="54">
        <v>44181</v>
      </c>
      <c r="I353" t="e">
        <f t="shared" si="10"/>
        <v>#N/A</v>
      </c>
      <c r="J353" t="e">
        <f t="shared" si="11"/>
        <v>#N/A</v>
      </c>
      <c r="K353" s="22">
        <v>20682.714285714286</v>
      </c>
    </row>
    <row r="354" spans="7:11" x14ac:dyDescent="0.35">
      <c r="H354" s="54">
        <v>44182</v>
      </c>
      <c r="I354" t="e">
        <f t="shared" si="10"/>
        <v>#N/A</v>
      </c>
      <c r="J354" t="e">
        <f t="shared" si="11"/>
        <v>#N/A</v>
      </c>
      <c r="K354" s="22">
        <v>21266</v>
      </c>
    </row>
    <row r="355" spans="7:11" x14ac:dyDescent="0.35">
      <c r="H355" s="54">
        <v>44183</v>
      </c>
      <c r="I355" t="e">
        <f t="shared" si="10"/>
        <v>#N/A</v>
      </c>
      <c r="J355" t="e">
        <f t="shared" si="11"/>
        <v>#N/A</v>
      </c>
      <c r="K355" s="22">
        <v>15711.714285714286</v>
      </c>
    </row>
    <row r="356" spans="7:11" x14ac:dyDescent="0.35">
      <c r="H356" s="54">
        <v>44184</v>
      </c>
      <c r="I356">
        <f t="shared" si="10"/>
        <v>-34.945305266851598</v>
      </c>
      <c r="J356">
        <f t="shared" si="11"/>
        <v>-45.602156908092702</v>
      </c>
      <c r="K356" s="22">
        <v>16002.857142857143</v>
      </c>
    </row>
    <row r="357" spans="7:11" x14ac:dyDescent="0.35">
      <c r="H357" s="54">
        <v>44185</v>
      </c>
      <c r="I357" t="e">
        <f t="shared" si="10"/>
        <v>#N/A</v>
      </c>
      <c r="J357" t="e">
        <f t="shared" si="11"/>
        <v>#N/A</v>
      </c>
      <c r="K357" s="22">
        <v>16164.857142857143</v>
      </c>
    </row>
    <row r="358" spans="7:11" x14ac:dyDescent="0.35">
      <c r="H358" s="54">
        <v>44186</v>
      </c>
      <c r="I358" t="e">
        <f t="shared" si="10"/>
        <v>#N/A</v>
      </c>
      <c r="J358" t="e">
        <f t="shared" si="11"/>
        <v>#N/A</v>
      </c>
      <c r="K358" s="22">
        <v>16612</v>
      </c>
    </row>
    <row r="359" spans="7:11" x14ac:dyDescent="0.35">
      <c r="H359" s="54">
        <v>44187</v>
      </c>
      <c r="I359" t="e">
        <f t="shared" si="10"/>
        <v>#N/A</v>
      </c>
      <c r="J359" t="e">
        <f t="shared" si="11"/>
        <v>#N/A</v>
      </c>
      <c r="K359" s="22">
        <v>16991.142857142859</v>
      </c>
    </row>
    <row r="360" spans="7:11" x14ac:dyDescent="0.35">
      <c r="H360" s="54">
        <v>44188</v>
      </c>
      <c r="I360" t="e">
        <f t="shared" si="10"/>
        <v>#N/A</v>
      </c>
      <c r="J360" t="e">
        <f t="shared" si="11"/>
        <v>#N/A</v>
      </c>
      <c r="K360" s="22">
        <v>16810.142857142859</v>
      </c>
    </row>
    <row r="361" spans="7:11" x14ac:dyDescent="0.35">
      <c r="H361" s="54">
        <v>44189</v>
      </c>
      <c r="I361" t="e">
        <f t="shared" si="10"/>
        <v>#N/A</v>
      </c>
      <c r="J361" t="e">
        <f t="shared" si="11"/>
        <v>#N/A</v>
      </c>
      <c r="K361" s="22">
        <v>15494</v>
      </c>
    </row>
    <row r="362" spans="7:11" x14ac:dyDescent="0.35">
      <c r="H362" s="54">
        <v>44190</v>
      </c>
      <c r="I362" t="e">
        <f t="shared" si="10"/>
        <v>#N/A</v>
      </c>
      <c r="J362" t="e">
        <f t="shared" si="11"/>
        <v>#N/A</v>
      </c>
      <c r="K362" s="22">
        <v>13024.142857142857</v>
      </c>
    </row>
    <row r="363" spans="7:11" x14ac:dyDescent="0.35">
      <c r="H363" s="54">
        <v>44191</v>
      </c>
      <c r="I363">
        <f t="shared" si="10"/>
        <v>-49.684872000028598</v>
      </c>
      <c r="J363">
        <f t="shared" si="11"/>
        <v>-55.795339965086697</v>
      </c>
      <c r="K363" s="22">
        <v>11929.285714285714</v>
      </c>
    </row>
    <row r="364" spans="7:11" x14ac:dyDescent="0.35">
      <c r="H364" s="54">
        <v>44192</v>
      </c>
      <c r="I364" t="e">
        <f t="shared" si="10"/>
        <v>#N/A</v>
      </c>
      <c r="J364" t="e">
        <f t="shared" si="11"/>
        <v>#N/A</v>
      </c>
      <c r="K364" s="22">
        <v>14044.857142857143</v>
      </c>
    </row>
    <row r="365" spans="7:11" x14ac:dyDescent="0.35">
      <c r="H365" s="54">
        <v>44193</v>
      </c>
      <c r="I365" t="e">
        <f t="shared" si="10"/>
        <v>#N/A</v>
      </c>
      <c r="J365" t="e">
        <f t="shared" si="11"/>
        <v>#N/A</v>
      </c>
      <c r="K365" s="22">
        <v>14549.285714285714</v>
      </c>
    </row>
    <row r="366" spans="7:11" x14ac:dyDescent="0.35">
      <c r="H366" s="54">
        <v>44194</v>
      </c>
      <c r="I366" t="e">
        <f t="shared" si="10"/>
        <v>#N/A</v>
      </c>
      <c r="J366" t="e">
        <f t="shared" si="11"/>
        <v>#N/A</v>
      </c>
      <c r="K366" s="22">
        <v>14787.428571428571</v>
      </c>
    </row>
    <row r="367" spans="7:11" x14ac:dyDescent="0.35">
      <c r="H367" s="54">
        <v>44195</v>
      </c>
      <c r="I367" t="e">
        <f t="shared" si="10"/>
        <v>#N/A</v>
      </c>
      <c r="J367" t="e">
        <f t="shared" si="11"/>
        <v>#N/A</v>
      </c>
      <c r="K367" s="22">
        <v>14614.142857142857</v>
      </c>
    </row>
    <row r="368" spans="7:11" x14ac:dyDescent="0.35">
      <c r="H368" s="54">
        <v>44196</v>
      </c>
      <c r="I368" t="e">
        <f t="shared" si="10"/>
        <v>#N/A</v>
      </c>
      <c r="J368" t="e">
        <f t="shared" si="11"/>
        <v>#N/A</v>
      </c>
      <c r="K368" s="22">
        <v>15879.428571428571</v>
      </c>
    </row>
    <row r="369" spans="7:11" x14ac:dyDescent="0.35">
      <c r="H369" s="54">
        <v>44197</v>
      </c>
      <c r="I369" t="e">
        <f t="shared" si="10"/>
        <v>#N/A</v>
      </c>
      <c r="J369" t="e">
        <f t="shared" si="11"/>
        <v>#N/A</v>
      </c>
      <c r="K369" s="22">
        <v>16695.285714285714</v>
      </c>
    </row>
    <row r="370" spans="7:11" x14ac:dyDescent="0.35">
      <c r="H370" s="54">
        <v>44198</v>
      </c>
      <c r="I370">
        <f t="shared" si="10"/>
        <v>-60.068710244077899</v>
      </c>
      <c r="J370">
        <f t="shared" si="11"/>
        <v>-60.80597547651</v>
      </c>
      <c r="K370" s="22">
        <v>17859.285714285714</v>
      </c>
    </row>
    <row r="371" spans="7:11" x14ac:dyDescent="0.35">
      <c r="H371" s="54">
        <v>44199</v>
      </c>
      <c r="I371" t="e">
        <f t="shared" si="10"/>
        <v>#N/A</v>
      </c>
      <c r="J371" t="e">
        <f t="shared" si="11"/>
        <v>#N/A</v>
      </c>
      <c r="K371" s="22">
        <v>16935.714285714286</v>
      </c>
    </row>
    <row r="372" spans="7:11" x14ac:dyDescent="0.35">
      <c r="H372" s="54">
        <v>44200</v>
      </c>
      <c r="I372" t="e">
        <f t="shared" si="10"/>
        <v>#N/A</v>
      </c>
      <c r="J372" t="e">
        <f t="shared" si="11"/>
        <v>#N/A</v>
      </c>
      <c r="K372" s="22">
        <v>17313.428571428572</v>
      </c>
    </row>
    <row r="373" spans="7:11" x14ac:dyDescent="0.35">
      <c r="H373" s="54">
        <v>44201</v>
      </c>
      <c r="I373" t="e">
        <f t="shared" si="10"/>
        <v>#N/A</v>
      </c>
      <c r="J373" t="e">
        <f t="shared" si="11"/>
        <v>#N/A</v>
      </c>
      <c r="K373" s="22">
        <v>18339.714285714286</v>
      </c>
    </row>
    <row r="374" spans="7:11" x14ac:dyDescent="0.35">
      <c r="H374" s="54">
        <v>44202</v>
      </c>
      <c r="I374" t="e">
        <f t="shared" ref="I374:I376" si="12">VLOOKUP(H374,$B$3:$E$55,3,0)</f>
        <v>#N/A</v>
      </c>
      <c r="J374" t="e">
        <f t="shared" ref="J374:J376" si="13">VLOOKUP(H374,$B$3:$E$55,4,0)</f>
        <v>#N/A</v>
      </c>
      <c r="K374" s="22">
        <v>19176.428571428572</v>
      </c>
    </row>
    <row r="375" spans="7:11" x14ac:dyDescent="0.35">
      <c r="H375" s="54">
        <v>44203</v>
      </c>
      <c r="I375" t="e">
        <f t="shared" si="12"/>
        <v>#N/A</v>
      </c>
      <c r="J375" t="e">
        <f t="shared" si="13"/>
        <v>#N/A</v>
      </c>
    </row>
    <row r="376" spans="7:11" x14ac:dyDescent="0.35">
      <c r="H376" s="54">
        <v>44204</v>
      </c>
      <c r="I376" t="e">
        <f t="shared" si="12"/>
        <v>#N/A</v>
      </c>
      <c r="J376" t="e">
        <f t="shared" si="13"/>
        <v>#N/A</v>
      </c>
    </row>
    <row r="377" spans="7:11" x14ac:dyDescent="0.35">
      <c r="H377" s="54">
        <v>44205</v>
      </c>
      <c r="I377">
        <f>VLOOKUP(H377,$B$3:$E$56,3,0)</f>
        <v>-43.400422402227697</v>
      </c>
      <c r="J377">
        <f>VLOOKUP(H377,$B$3:$E$56,4,0)</f>
        <v>-50.248070575526903</v>
      </c>
    </row>
    <row r="378" spans="7:11" x14ac:dyDescent="0.35">
      <c r="H378" s="54">
        <v>44206</v>
      </c>
      <c r="I378" t="e">
        <f t="shared" ref="I378:I383" si="14">VLOOKUP(H378,$B$3:$E$56,3,0)</f>
        <v>#N/A</v>
      </c>
      <c r="J378" t="e">
        <f t="shared" ref="J378:J383" si="15">VLOOKUP(H378,$B$3:$E$56,4,0)</f>
        <v>#N/A</v>
      </c>
    </row>
    <row r="379" spans="7:11" x14ac:dyDescent="0.35">
      <c r="H379" s="54">
        <v>44207</v>
      </c>
      <c r="I379" t="e">
        <f t="shared" si="14"/>
        <v>#N/A</v>
      </c>
      <c r="J379" t="e">
        <f t="shared" si="15"/>
        <v>#N/A</v>
      </c>
    </row>
    <row r="380" spans="7:11" x14ac:dyDescent="0.35">
      <c r="H380" s="54">
        <v>44208</v>
      </c>
      <c r="I380" t="e">
        <f t="shared" si="14"/>
        <v>#N/A</v>
      </c>
      <c r="J380" t="e">
        <f t="shared" si="15"/>
        <v>#N/A</v>
      </c>
    </row>
    <row r="381" spans="7:11" x14ac:dyDescent="0.35">
      <c r="H381" s="54">
        <v>44209</v>
      </c>
      <c r="I381" t="e">
        <f t="shared" si="14"/>
        <v>#N/A</v>
      </c>
      <c r="J381" t="e">
        <f t="shared" si="15"/>
        <v>#N/A</v>
      </c>
    </row>
    <row r="382" spans="7:11" x14ac:dyDescent="0.35">
      <c r="H382" s="54">
        <v>44210</v>
      </c>
      <c r="I382" t="e">
        <f t="shared" si="14"/>
        <v>#N/A</v>
      </c>
      <c r="J382" t="e">
        <f t="shared" si="15"/>
        <v>#N/A</v>
      </c>
    </row>
    <row r="383" spans="7:11" x14ac:dyDescent="0.35">
      <c r="G383" t="s">
        <v>184</v>
      </c>
      <c r="H383" s="54">
        <v>44211</v>
      </c>
      <c r="I383" t="e">
        <f t="shared" si="14"/>
        <v>#N/A</v>
      </c>
      <c r="J383" t="e">
        <f t="shared" si="15"/>
        <v>#N/A</v>
      </c>
    </row>
    <row r="384" spans="7:11" x14ac:dyDescent="0.35">
      <c r="H384" s="54">
        <v>44212</v>
      </c>
      <c r="I384">
        <f>VLOOKUP(H384,$B$3:$E$57,3,0)</f>
        <v>-43.125642335033298</v>
      </c>
      <c r="J384">
        <f>VLOOKUP(H384,$B$3:$E$57,4,0)</f>
        <v>-47.328161630939398</v>
      </c>
    </row>
    <row r="385" spans="8:10" x14ac:dyDescent="0.35">
      <c r="H385" s="54">
        <v>44213</v>
      </c>
      <c r="I385" t="e">
        <f t="shared" ref="I385" si="16">VLOOKUP(H385,$B$3:$E$57,3,0)</f>
        <v>#N/A</v>
      </c>
      <c r="J385" t="e">
        <f t="shared" ref="J385" si="17">VLOOKUP(H385,$B$3:$E$57,4,0)</f>
        <v>#N/A</v>
      </c>
    </row>
    <row r="386" spans="8:10" x14ac:dyDescent="0.35">
      <c r="H386" s="54">
        <v>44214</v>
      </c>
      <c r="I386" t="e">
        <f>VLOOKUP(H386,$B$3:$E$59,3,0)</f>
        <v>#N/A</v>
      </c>
      <c r="J386" t="e">
        <f>VLOOKUP(H386,$B$3:$E$59,4,0)</f>
        <v>#N/A</v>
      </c>
    </row>
    <row r="387" spans="8:10" x14ac:dyDescent="0.35">
      <c r="H387" s="54">
        <v>44215</v>
      </c>
      <c r="I387" s="57" t="e">
        <f t="shared" ref="I387:I399" si="18">VLOOKUP(H387,$B$3:$E$59,3,0)</f>
        <v>#N/A</v>
      </c>
      <c r="J387" s="57" t="e">
        <f t="shared" ref="J387:J399" si="19">VLOOKUP(H387,$B$3:$E$59,4,0)</f>
        <v>#N/A</v>
      </c>
    </row>
    <row r="388" spans="8:10" x14ac:dyDescent="0.35">
      <c r="H388" s="54">
        <v>44216</v>
      </c>
      <c r="I388" s="57" t="e">
        <f t="shared" si="18"/>
        <v>#N/A</v>
      </c>
      <c r="J388" s="57" t="e">
        <f t="shared" si="19"/>
        <v>#N/A</v>
      </c>
    </row>
    <row r="389" spans="8:10" x14ac:dyDescent="0.35">
      <c r="H389" s="54">
        <v>44217</v>
      </c>
      <c r="I389" s="57" t="e">
        <f t="shared" si="18"/>
        <v>#N/A</v>
      </c>
      <c r="J389" s="57" t="e">
        <f t="shared" si="19"/>
        <v>#N/A</v>
      </c>
    </row>
    <row r="390" spans="8:10" x14ac:dyDescent="0.35">
      <c r="H390" s="54">
        <v>44218</v>
      </c>
      <c r="I390" s="57" t="e">
        <f t="shared" si="18"/>
        <v>#N/A</v>
      </c>
      <c r="J390" s="57" t="e">
        <f t="shared" si="19"/>
        <v>#N/A</v>
      </c>
    </row>
    <row r="391" spans="8:10" x14ac:dyDescent="0.35">
      <c r="H391" s="54">
        <v>44219</v>
      </c>
      <c r="I391" s="57">
        <f t="shared" si="18"/>
        <v>-38.106107598759003</v>
      </c>
      <c r="J391" s="57">
        <f t="shared" si="19"/>
        <v>-45.940870983845201</v>
      </c>
    </row>
    <row r="392" spans="8:10" x14ac:dyDescent="0.35">
      <c r="H392" s="54">
        <v>44220</v>
      </c>
      <c r="I392" s="57" t="e">
        <f t="shared" si="18"/>
        <v>#N/A</v>
      </c>
      <c r="J392" s="57" t="e">
        <f t="shared" si="19"/>
        <v>#N/A</v>
      </c>
    </row>
    <row r="393" spans="8:10" x14ac:dyDescent="0.35">
      <c r="H393" s="54">
        <v>44221</v>
      </c>
      <c r="I393" s="57" t="e">
        <f t="shared" si="18"/>
        <v>#N/A</v>
      </c>
      <c r="J393" s="57" t="e">
        <f t="shared" si="19"/>
        <v>#N/A</v>
      </c>
    </row>
    <row r="394" spans="8:10" x14ac:dyDescent="0.35">
      <c r="H394" s="54">
        <v>44222</v>
      </c>
      <c r="I394" s="57" t="e">
        <f t="shared" si="18"/>
        <v>#N/A</v>
      </c>
      <c r="J394" s="57" t="e">
        <f t="shared" si="19"/>
        <v>#N/A</v>
      </c>
    </row>
    <row r="395" spans="8:10" x14ac:dyDescent="0.35">
      <c r="H395" s="54">
        <v>44223</v>
      </c>
      <c r="I395" s="57" t="e">
        <f t="shared" si="18"/>
        <v>#N/A</v>
      </c>
      <c r="J395" s="57" t="e">
        <f t="shared" si="19"/>
        <v>#N/A</v>
      </c>
    </row>
    <row r="396" spans="8:10" x14ac:dyDescent="0.35">
      <c r="H396" s="54">
        <v>44224</v>
      </c>
      <c r="I396" s="57" t="e">
        <f t="shared" si="18"/>
        <v>#N/A</v>
      </c>
      <c r="J396" s="57" t="e">
        <f t="shared" si="19"/>
        <v>#N/A</v>
      </c>
    </row>
    <row r="397" spans="8:10" x14ac:dyDescent="0.35">
      <c r="H397" s="54">
        <v>44225</v>
      </c>
      <c r="I397" s="57" t="e">
        <f t="shared" si="18"/>
        <v>#N/A</v>
      </c>
      <c r="J397" s="57" t="e">
        <f t="shared" si="19"/>
        <v>#N/A</v>
      </c>
    </row>
    <row r="398" spans="8:10" x14ac:dyDescent="0.35">
      <c r="H398" s="54">
        <v>44226</v>
      </c>
      <c r="I398" s="57" t="e">
        <v>#N/A</v>
      </c>
      <c r="J398" s="57" t="e">
        <v>#N/A</v>
      </c>
    </row>
    <row r="399" spans="8:10" x14ac:dyDescent="0.35">
      <c r="H399" s="54">
        <v>44227</v>
      </c>
      <c r="I399" s="57" t="e">
        <f t="shared" si="18"/>
        <v>#N/A</v>
      </c>
      <c r="J399" s="57" t="e">
        <f t="shared" si="19"/>
        <v>#N/A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0C0-C444-46BF-8FCD-4E9B32C2B444}">
  <dimension ref="D4:I16"/>
  <sheetViews>
    <sheetView workbookViewId="0">
      <selection activeCell="I16" sqref="I16"/>
    </sheetView>
  </sheetViews>
  <sheetFormatPr defaultRowHeight="14.5" x14ac:dyDescent="0.35"/>
  <sheetData>
    <row r="4" spans="4:9" x14ac:dyDescent="0.35">
      <c r="D4" t="s">
        <v>0</v>
      </c>
      <c r="G4" t="s">
        <v>1</v>
      </c>
    </row>
    <row r="5" spans="4:9" x14ac:dyDescent="0.35">
      <c r="E5" t="s">
        <v>2</v>
      </c>
      <c r="F5">
        <v>0.27777777777777779</v>
      </c>
      <c r="H5" t="s">
        <v>3</v>
      </c>
      <c r="I5">
        <v>0.3035714285714286</v>
      </c>
    </row>
    <row r="6" spans="4:9" x14ac:dyDescent="0.35">
      <c r="E6" t="s">
        <v>4</v>
      </c>
      <c r="F6">
        <v>0.41666666666666669</v>
      </c>
      <c r="H6" t="s">
        <v>4</v>
      </c>
      <c r="I6">
        <v>0.3035714285714286</v>
      </c>
    </row>
    <row r="7" spans="4:9" x14ac:dyDescent="0.35">
      <c r="E7" t="s">
        <v>5</v>
      </c>
      <c r="F7">
        <v>0.25</v>
      </c>
      <c r="H7" t="s">
        <v>6</v>
      </c>
      <c r="I7">
        <v>0.36607142857142855</v>
      </c>
    </row>
    <row r="8" spans="4:9" x14ac:dyDescent="0.35">
      <c r="E8" t="s">
        <v>7</v>
      </c>
      <c r="F8">
        <v>5.5555555555555552E-2</v>
      </c>
      <c r="H8" t="s">
        <v>7</v>
      </c>
      <c r="I8">
        <v>2.6785714285714284E-2</v>
      </c>
    </row>
    <row r="11" spans="4:9" x14ac:dyDescent="0.35">
      <c r="D11" t="s">
        <v>8</v>
      </c>
      <c r="G11" t="s">
        <v>9</v>
      </c>
    </row>
    <row r="12" spans="4:9" x14ac:dyDescent="0.35">
      <c r="D12" t="s">
        <v>10</v>
      </c>
      <c r="G12" t="s">
        <v>11</v>
      </c>
    </row>
    <row r="13" spans="4:9" x14ac:dyDescent="0.35">
      <c r="E13" t="s">
        <v>2</v>
      </c>
      <c r="F13">
        <v>0.30454545454545456</v>
      </c>
      <c r="H13" t="s">
        <v>3</v>
      </c>
      <c r="I13">
        <v>0.27272727272727271</v>
      </c>
    </row>
    <row r="14" spans="4:9" x14ac:dyDescent="0.35">
      <c r="E14" t="s">
        <v>4</v>
      </c>
      <c r="F14">
        <v>0.33181818181818179</v>
      </c>
      <c r="H14" t="s">
        <v>4</v>
      </c>
      <c r="I14">
        <v>0.25</v>
      </c>
    </row>
    <row r="15" spans="4:9" x14ac:dyDescent="0.35">
      <c r="E15" t="s">
        <v>5</v>
      </c>
      <c r="F15">
        <v>0.32272727272727275</v>
      </c>
      <c r="H15" t="s">
        <v>6</v>
      </c>
      <c r="I15">
        <v>0.28409090909090912</v>
      </c>
    </row>
    <row r="16" spans="4:9" x14ac:dyDescent="0.35">
      <c r="E16" t="s">
        <v>7</v>
      </c>
      <c r="F16">
        <v>4.0909090909090909E-2</v>
      </c>
      <c r="H16" t="s">
        <v>7</v>
      </c>
      <c r="I16">
        <v>0.19318181818181818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d.tbos 3-line</vt:lpstr>
      <vt:lpstr>d.covid</vt:lpstr>
      <vt:lpstr>d.MEI</vt:lpstr>
      <vt:lpstr>d.sq 1a</vt:lpstr>
      <vt:lpstr>Chart1</vt:lpstr>
      <vt:lpstr>Chart2</vt:lpstr>
      <vt:lpstr>Chart3</vt:lpstr>
      <vt:lpstr>_dlx.tboss.use</vt:lpstr>
      <vt:lpstr>_DLX1.USE</vt:lpstr>
      <vt:lpstr>_DLX8.USE</vt:lpstr>
      <vt:lpstr>_DLX9.USE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2021-02-03T14:49:08Z</dcterms:created>
  <dcterms:modified xsi:type="dcterms:W3CDTF">2021-02-03T14:49:13Z</dcterms:modified>
</cp:coreProperties>
</file>