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13FEE38D-1298-4C7A-BFA4-3B9E82D5A76D}" xr6:coauthVersionLast="46" xr6:coauthVersionMax="47" xr10:uidLastSave="{00000000-0000-0000-0000-000000000000}"/>
  <bookViews>
    <workbookView xWindow="28680" yWindow="-120" windowWidth="25440" windowHeight="15540" activeTab="4" xr2:uid="{A37312BA-EEED-4796-9B62-179ADD4DD4CC}"/>
  </bookViews>
  <sheets>
    <sheet name="Chart1" sheetId="2" r:id="rId1"/>
    <sheet name="Data1" sheetId="1" r:id="rId2"/>
    <sheet name="Chart2" sheetId="4" r:id="rId3"/>
    <sheet name="Data2" sheetId="3" r:id="rId4"/>
    <sheet name="Chart3" sheetId="6" r:id="rId5"/>
    <sheet name="Data3" sheetId="5" r:id="rId6"/>
  </sheets>
  <externalReferences>
    <externalReference r:id="rId7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3" l="1"/>
  <c r="C35" i="3"/>
  <c r="C34" i="3"/>
  <c r="C33" i="3"/>
  <c r="C32" i="3"/>
  <c r="B31" i="3"/>
  <c r="C30" i="3"/>
  <c r="C28" i="3"/>
  <c r="C27" i="3"/>
  <c r="C26" i="3"/>
  <c r="C25" i="3"/>
  <c r="C24" i="3"/>
  <c r="B23" i="3"/>
  <c r="C22" i="3"/>
  <c r="C20" i="3"/>
  <c r="C19" i="3"/>
  <c r="C18" i="3"/>
  <c r="C17" i="3"/>
  <c r="C16" i="3"/>
  <c r="B15" i="3"/>
  <c r="C14" i="3"/>
  <c r="C12" i="3"/>
  <c r="C11" i="3"/>
  <c r="C10" i="3"/>
  <c r="C9" i="3"/>
  <c r="B9" i="3"/>
  <c r="C8" i="3"/>
  <c r="B7" i="3"/>
  <c r="C6" i="3"/>
  <c r="C4" i="3"/>
  <c r="C3" i="3"/>
  <c r="C2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" i="1"/>
  <c r="B2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C19" i="1" l="1"/>
  <c r="C11" i="1"/>
  <c r="C23" i="1"/>
  <c r="C31" i="1"/>
  <c r="B17" i="3"/>
  <c r="B25" i="3"/>
  <c r="B33" i="3"/>
  <c r="B2" i="3"/>
  <c r="C7" i="3"/>
  <c r="B10" i="3"/>
  <c r="C15" i="3"/>
  <c r="B18" i="3"/>
  <c r="C23" i="3"/>
  <c r="B26" i="3"/>
  <c r="C31" i="3"/>
  <c r="B34" i="3"/>
  <c r="B8" i="3"/>
  <c r="B16" i="3"/>
  <c r="B24" i="3"/>
  <c r="B32" i="3"/>
  <c r="B4" i="3"/>
  <c r="B12" i="3"/>
  <c r="B20" i="3"/>
  <c r="B28" i="3"/>
  <c r="B36" i="3"/>
  <c r="C5" i="3"/>
  <c r="B5" i="3"/>
  <c r="C29" i="3"/>
  <c r="B29" i="3"/>
  <c r="C13" i="3"/>
  <c r="B13" i="3"/>
  <c r="C21" i="3"/>
  <c r="B21" i="3"/>
  <c r="B3" i="3"/>
  <c r="B11" i="3"/>
  <c r="B19" i="3"/>
  <c r="B27" i="3"/>
  <c r="B35" i="3"/>
  <c r="B6" i="3"/>
  <c r="B14" i="3"/>
  <c r="B22" i="3"/>
  <c r="B30" i="3"/>
  <c r="C9" i="1"/>
  <c r="C17" i="1"/>
  <c r="C25" i="1"/>
  <c r="C33" i="1"/>
  <c r="C27" i="1"/>
  <c r="C35" i="1"/>
  <c r="C4" i="1"/>
  <c r="C12" i="1"/>
  <c r="C20" i="1"/>
  <c r="C28" i="1"/>
  <c r="C36" i="1"/>
  <c r="C5" i="1"/>
  <c r="C13" i="1"/>
  <c r="C21" i="1"/>
  <c r="C29" i="1"/>
  <c r="C8" i="1"/>
  <c r="C16" i="1"/>
  <c r="C24" i="1"/>
  <c r="C32" i="1"/>
  <c r="C6" i="1"/>
  <c r="C10" i="1"/>
  <c r="C14" i="1"/>
  <c r="C18" i="1"/>
  <c r="C22" i="1"/>
  <c r="C26" i="1"/>
  <c r="C30" i="1"/>
  <c r="C34" i="1"/>
  <c r="C3" i="1"/>
  <c r="C7" i="1"/>
  <c r="C15" i="1"/>
</calcChain>
</file>

<file path=xl/sharedStrings.xml><?xml version="1.0" encoding="utf-8"?>
<sst xmlns="http://schemas.openxmlformats.org/spreadsheetml/2006/main" count="74" uniqueCount="31">
  <si>
    <t>date</t>
  </si>
  <si>
    <t>PI_change</t>
  </si>
  <si>
    <t>pce_change</t>
  </si>
  <si>
    <t>Rec Bars</t>
  </si>
  <si>
    <t>year</t>
  </si>
  <si>
    <t>month</t>
  </si>
  <si>
    <t>sav_rate</t>
  </si>
  <si>
    <t>Governement Transfers over Disposable Income</t>
  </si>
  <si>
    <t>Stimulus Payments over Disposable Income</t>
  </si>
  <si>
    <t>Personal income</t>
  </si>
  <si>
    <t>Personal consumption expenditures</t>
  </si>
  <si>
    <t xml:space="preserve"> Hispanic</t>
  </si>
  <si>
    <t>White*</t>
  </si>
  <si>
    <t xml:space="preserve">Black* </t>
  </si>
  <si>
    <t xml:space="preserve">Asian* </t>
  </si>
  <si>
    <t>Other*</t>
  </si>
  <si>
    <t xml:space="preserve">   Total</t>
  </si>
  <si>
    <t>Round 1</t>
  </si>
  <si>
    <t>Mostly Spend</t>
  </si>
  <si>
    <t>Mostly Save</t>
  </si>
  <si>
    <t>Mostly Pay Down Debt</t>
  </si>
  <si>
    <t>Round 2</t>
  </si>
  <si>
    <t>Round 3</t>
  </si>
  <si>
    <t>*Non-Hispanic.</t>
  </si>
  <si>
    <t>Mostly spend</t>
  </si>
  <si>
    <t>Mostly save</t>
  </si>
  <si>
    <t>Mostly pay down debt</t>
  </si>
  <si>
    <t>White</t>
  </si>
  <si>
    <t>Black</t>
  </si>
  <si>
    <t>Asian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</si>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</sst>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Fill="1" applyBorder="1"/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4040"/>
      <color rgb="FF1E4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rgbClr val="1E4C7E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1E4C7E"/>
                </a:solidFill>
              </a:rPr>
              <a:t>Chart 1</a:t>
            </a:r>
          </a:p>
          <a:p>
            <a:pPr algn="l">
              <a:defRPr b="1">
                <a:solidFill>
                  <a:srgbClr val="1E4C7E"/>
                </a:solidFill>
              </a:defRPr>
            </a:pPr>
            <a:r>
              <a:rPr lang="en-US" b="1">
                <a:solidFill>
                  <a:srgbClr val="1E4C7E"/>
                </a:solidFill>
              </a:rPr>
              <a:t>Stimulus Payments Boosted Consumer Incomes, Spending</a:t>
            </a:r>
          </a:p>
        </c:rich>
      </c:tx>
      <c:layout>
        <c:manualLayout>
          <c:xMode val="edge"/>
          <c:yMode val="edge"/>
          <c:x val="0"/>
          <c:y val="2.00905860218800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rgbClr val="1E4C7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78469002808954E-2"/>
          <c:y val="0.14964810814577381"/>
          <c:w val="0.91917958600210081"/>
          <c:h val="0.65862875990058756"/>
        </c:manualLayout>
      </c:layout>
      <c:barChart>
        <c:barDir val="col"/>
        <c:grouping val="clustered"/>
        <c:varyColors val="0"/>
        <c:ser>
          <c:idx val="2"/>
          <c:order val="2"/>
          <c:tx>
            <c:v/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Data1!$F$10:$F$36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C-461C-90CE-2C1D7DAF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2489440"/>
        <c:axId val="42492352"/>
      </c:barChart>
      <c:lineChart>
        <c:grouping val="standard"/>
        <c:varyColors val="0"/>
        <c:ser>
          <c:idx val="1"/>
          <c:order val="0"/>
          <c:tx>
            <c:v>Personal consumption expenditures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Data1!$A$10:$A$38</c:f>
              <c:numCache>
                <c:formatCode>m/d/yyyy</c:formatCode>
                <c:ptCount val="29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</c:numCache>
            </c:numRef>
          </c:cat>
          <c:val>
            <c:numRef>
              <c:f>Data1!$E$10:$E$38</c:f>
              <c:numCache>
                <c:formatCode>General</c:formatCode>
                <c:ptCount val="29"/>
                <c:pt idx="0">
                  <c:v>0.33822494029294425</c:v>
                </c:pt>
                <c:pt idx="1">
                  <c:v>0.1946836905974044</c:v>
                </c:pt>
                <c:pt idx="2">
                  <c:v>0.29660755113389847</c:v>
                </c:pt>
                <c:pt idx="3">
                  <c:v>0.40868297291192252</c:v>
                </c:pt>
                <c:pt idx="4">
                  <c:v>0.12749188687991839</c:v>
                </c:pt>
                <c:pt idx="5">
                  <c:v>0.56923799731723013</c:v>
                </c:pt>
                <c:pt idx="6">
                  <c:v>0.10291200346651452</c:v>
                </c:pt>
                <c:pt idx="7">
                  <c:v>-6.918451684466115</c:v>
                </c:pt>
                <c:pt idx="8">
                  <c:v>-12.646233887023886</c:v>
                </c:pt>
                <c:pt idx="9">
                  <c:v>8.6201733517443415</c:v>
                </c:pt>
                <c:pt idx="10">
                  <c:v>6.3653977224864171</c:v>
                </c:pt>
                <c:pt idx="11">
                  <c:v>1.7272288740253394</c:v>
                </c:pt>
                <c:pt idx="12">
                  <c:v>1.0000566203323562</c:v>
                </c:pt>
                <c:pt idx="13">
                  <c:v>1.4799761746259819</c:v>
                </c:pt>
                <c:pt idx="14">
                  <c:v>0.44400864539383678</c:v>
                </c:pt>
                <c:pt idx="15">
                  <c:v>-0.54104221091709559</c:v>
                </c:pt>
                <c:pt idx="16">
                  <c:v>-0.53776447574875264</c:v>
                </c:pt>
                <c:pt idx="17">
                  <c:v>3.2551513256193729</c:v>
                </c:pt>
                <c:pt idx="18">
                  <c:v>-1.0654264734585592</c:v>
                </c:pt>
                <c:pt idx="19">
                  <c:v>5.165446678821187</c:v>
                </c:pt>
                <c:pt idx="20">
                  <c:v>1.0337087373616562</c:v>
                </c:pt>
                <c:pt idx="21">
                  <c:v>3.6494714668947534E-2</c:v>
                </c:pt>
                <c:pt idx="22">
                  <c:v>1.1366836486521106</c:v>
                </c:pt>
                <c:pt idx="23">
                  <c:v>1.7719276041002863E-2</c:v>
                </c:pt>
                <c:pt idx="24">
                  <c:v>1.0819497874063575</c:v>
                </c:pt>
                <c:pt idx="25">
                  <c:v>0.62970242491769035</c:v>
                </c:pt>
                <c:pt idx="26">
                  <c:v>1.3330098778333526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C-461C-90CE-2C1D7DAF74C9}"/>
            </c:ext>
          </c:extLst>
        </c:ser>
        <c:ser>
          <c:idx val="0"/>
          <c:order val="1"/>
          <c:tx>
            <c:v>Personal disposable income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Data1!$A$10:$A$38</c:f>
              <c:numCache>
                <c:formatCode>m/d/yyyy</c:formatCode>
                <c:ptCount val="29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</c:numCache>
            </c:numRef>
          </c:cat>
          <c:val>
            <c:numRef>
              <c:f>Data1!$C$10:$C$38</c:f>
              <c:numCache>
                <c:formatCode>General</c:formatCode>
                <c:ptCount val="29"/>
                <c:pt idx="0">
                  <c:v>0.4762862719725221</c:v>
                </c:pt>
                <c:pt idx="1">
                  <c:v>0.22835621404876158</c:v>
                </c:pt>
                <c:pt idx="2">
                  <c:v>0.35255181647870876</c:v>
                </c:pt>
                <c:pt idx="3">
                  <c:v>0.51432690962694372</c:v>
                </c:pt>
                <c:pt idx="4">
                  <c:v>-4.2284429695452846E-2</c:v>
                </c:pt>
                <c:pt idx="5">
                  <c:v>1.0645190654936409</c:v>
                </c:pt>
                <c:pt idx="6">
                  <c:v>0.70202766783759574</c:v>
                </c:pt>
                <c:pt idx="7">
                  <c:v>-1.8946249684316976</c:v>
                </c:pt>
                <c:pt idx="8">
                  <c:v>12.471643167813454</c:v>
                </c:pt>
                <c:pt idx="9">
                  <c:v>-4.0339884988413015</c:v>
                </c:pt>
                <c:pt idx="10">
                  <c:v>-0.8809587693408425</c:v>
                </c:pt>
                <c:pt idx="11">
                  <c:v>0.87525377847957764</c:v>
                </c:pt>
                <c:pt idx="12">
                  <c:v>-2.9279782936028598</c:v>
                </c:pt>
                <c:pt idx="13">
                  <c:v>0.72386978534751278</c:v>
                </c:pt>
                <c:pt idx="14">
                  <c:v>-0.23633693005951625</c:v>
                </c:pt>
                <c:pt idx="15">
                  <c:v>-0.98732474731007125</c:v>
                </c:pt>
                <c:pt idx="16">
                  <c:v>0.65448932338564825</c:v>
                </c:pt>
                <c:pt idx="17">
                  <c:v>9.9288423592438431</c:v>
                </c:pt>
                <c:pt idx="18">
                  <c:v>-7.2050036038968663</c:v>
                </c:pt>
                <c:pt idx="19">
                  <c:v>20.983608200409936</c:v>
                </c:pt>
                <c:pt idx="20">
                  <c:v>-13.328832261912657</c:v>
                </c:pt>
                <c:pt idx="21">
                  <c:v>-1.9584697364333641</c:v>
                </c:pt>
                <c:pt idx="22">
                  <c:v>0.27200007799285036</c:v>
                </c:pt>
                <c:pt idx="23">
                  <c:v>1.2352640917819135</c:v>
                </c:pt>
                <c:pt idx="24">
                  <c:v>0.33133889726573384</c:v>
                </c:pt>
                <c:pt idx="25">
                  <c:v>-0.97493969445187567</c:v>
                </c:pt>
                <c:pt idx="26">
                  <c:v>0.45142799143542411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3C-461C-90CE-2C1D7DAF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87711"/>
        <c:axId val="907287295"/>
      </c:lineChart>
      <c:dateAx>
        <c:axId val="907287711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40404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287295"/>
        <c:crossesAt val="-20"/>
        <c:auto val="1"/>
        <c:lblOffset val="100"/>
        <c:baseTimeUnit val="months"/>
        <c:majorUnit val="2"/>
        <c:majorTimeUnit val="months"/>
      </c:dateAx>
      <c:valAx>
        <c:axId val="9072872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40404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287711"/>
        <c:crosses val="autoZero"/>
        <c:crossBetween val="midCat"/>
      </c:valAx>
      <c:valAx>
        <c:axId val="42492352"/>
        <c:scaling>
          <c:orientation val="minMax"/>
          <c:max val="0.9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9440"/>
        <c:crosses val="max"/>
        <c:crossBetween val="between"/>
      </c:valAx>
      <c:catAx>
        <c:axId val="42489440"/>
        <c:scaling>
          <c:orientation val="minMax"/>
        </c:scaling>
        <c:delete val="1"/>
        <c:axPos val="b"/>
        <c:majorTickMark val="out"/>
        <c:minorTickMark val="none"/>
        <c:tickLblPos val="nextTo"/>
        <c:crossAx val="4249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8639198435200613"/>
          <c:y val="0.13795628643764662"/>
          <c:w val="0.41583764416609414"/>
          <c:h val="9.2999047685410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0404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04040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rgbClr val="1E4C7E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rgbClr val="1E4C7E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2</a:t>
            </a:r>
          </a:p>
          <a:p>
            <a:pPr algn="l">
              <a:defRPr b="1">
                <a:solidFill>
                  <a:srgbClr val="1E4C7E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>
                <a:solidFill>
                  <a:srgbClr val="1E4C7E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Stimulus Checks, Other Government Transfers Aided Household Savings</a:t>
            </a:r>
          </a:p>
        </c:rich>
      </c:tx>
      <c:layout>
        <c:manualLayout>
          <c:xMode val="edge"/>
          <c:yMode val="edge"/>
          <c:x val="1.2575258584151404E-3"/>
          <c:y val="3.205351543446454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rgbClr val="1E4C7E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703743777263551E-2"/>
          <c:y val="0.14625551976645584"/>
          <c:w val="0.92459109612301471"/>
          <c:h val="0.64085884730005904"/>
        </c:manualLayout>
      </c:layout>
      <c:barChart>
        <c:barDir val="col"/>
        <c:grouping val="clustered"/>
        <c:varyColors val="0"/>
        <c:ser>
          <c:idx val="3"/>
          <c:order val="3"/>
          <c:tx>
            <c:v>Rec Bars</c:v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Data2!$G$10:$G$36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1D-4F2D-ADEC-D435F174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4876752"/>
        <c:axId val="44895056"/>
      </c:barChart>
      <c:lineChart>
        <c:grouping val="standard"/>
        <c:varyColors val="0"/>
        <c:ser>
          <c:idx val="1"/>
          <c:order val="0"/>
          <c:tx>
            <c:v>Government transfers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Data2!$A$10:$A$38</c:f>
              <c:numCache>
                <c:formatCode>m/d/yyyy</c:formatCode>
                <c:ptCount val="29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</c:numCache>
            </c:numRef>
          </c:cat>
          <c:val>
            <c:numRef>
              <c:f>Data2!$E$10:$E$38</c:f>
              <c:numCache>
                <c:formatCode>General</c:formatCode>
                <c:ptCount val="29"/>
                <c:pt idx="0">
                  <c:v>17.927045059767639</c:v>
                </c:pt>
                <c:pt idx="1">
                  <c:v>17.927772768746529</c:v>
                </c:pt>
                <c:pt idx="2">
                  <c:v>17.969699904236201</c:v>
                </c:pt>
                <c:pt idx="3">
                  <c:v>17.869185890916874</c:v>
                </c:pt>
                <c:pt idx="4">
                  <c:v>17.824268678614843</c:v>
                </c:pt>
                <c:pt idx="5">
                  <c:v>17.821435951234243</c:v>
                </c:pt>
                <c:pt idx="6">
                  <c:v>17.690883070965569</c:v>
                </c:pt>
                <c:pt idx="7">
                  <c:v>18.407941521910516</c:v>
                </c:pt>
                <c:pt idx="8">
                  <c:v>31.981041207717031</c:v>
                </c:pt>
                <c:pt idx="9">
                  <c:v>27.708712200260361</c:v>
                </c:pt>
                <c:pt idx="10">
                  <c:v>25.421460260169937</c:v>
                </c:pt>
                <c:pt idx="11">
                  <c:v>25.144237219911446</c:v>
                </c:pt>
                <c:pt idx="12">
                  <c:v>21.823598974091194</c:v>
                </c:pt>
                <c:pt idx="13">
                  <c:v>21.48328106814127</c:v>
                </c:pt>
                <c:pt idx="14">
                  <c:v>20.201948157808935</c:v>
                </c:pt>
                <c:pt idx="15">
                  <c:v>19.611011062516077</c:v>
                </c:pt>
                <c:pt idx="16">
                  <c:v>19.801453824212</c:v>
                </c:pt>
                <c:pt idx="17">
                  <c:v>27.274291427375662</c:v>
                </c:pt>
                <c:pt idx="18">
                  <c:v>21.427103848139076</c:v>
                </c:pt>
                <c:pt idx="19">
                  <c:v>34.235204453575449</c:v>
                </c:pt>
                <c:pt idx="20">
                  <c:v>23.280843030896794</c:v>
                </c:pt>
                <c:pt idx="21">
                  <c:v>21.080493499783078</c:v>
                </c:pt>
                <c:pt idx="22">
                  <c:v>20.540093823679541</c:v>
                </c:pt>
                <c:pt idx="23">
                  <c:v>21.008806891849062</c:v>
                </c:pt>
                <c:pt idx="24">
                  <c:v>21.106941838649156</c:v>
                </c:pt>
                <c:pt idx="25">
                  <c:v>19.897147883750041</c:v>
                </c:pt>
                <c:pt idx="26">
                  <c:v>19.668676292985232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F2D-ADEC-D435F174DBB2}"/>
            </c:ext>
          </c:extLst>
        </c:ser>
        <c:ser>
          <c:idx val="0"/>
          <c:order val="1"/>
          <c:tx>
            <c:v>Savings rate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Data2!$A$10:$A$38</c:f>
              <c:numCache>
                <c:formatCode>m/d/yyyy</c:formatCode>
                <c:ptCount val="29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</c:numCache>
            </c:numRef>
          </c:cat>
          <c:val>
            <c:numRef>
              <c:f>Data2!$D$10:$D$38</c:f>
              <c:numCache>
                <c:formatCode>General</c:formatCode>
                <c:ptCount val="29"/>
                <c:pt idx="0">
                  <c:v>7.2</c:v>
                </c:pt>
                <c:pt idx="1">
                  <c:v>7.3</c:v>
                </c:pt>
                <c:pt idx="2">
                  <c:v>7.4</c:v>
                </c:pt>
                <c:pt idx="3">
                  <c:v>7.5</c:v>
                </c:pt>
                <c:pt idx="4">
                  <c:v>7.3</c:v>
                </c:pt>
                <c:pt idx="5">
                  <c:v>7.8</c:v>
                </c:pt>
                <c:pt idx="6">
                  <c:v>8.3000000000000007</c:v>
                </c:pt>
                <c:pt idx="7">
                  <c:v>13.1</c:v>
                </c:pt>
                <c:pt idx="8">
                  <c:v>33.799999999999997</c:v>
                </c:pt>
                <c:pt idx="9">
                  <c:v>24.8</c:v>
                </c:pt>
                <c:pt idx="10">
                  <c:v>19.3</c:v>
                </c:pt>
                <c:pt idx="11">
                  <c:v>18.7</c:v>
                </c:pt>
                <c:pt idx="12">
                  <c:v>15</c:v>
                </c:pt>
                <c:pt idx="13">
                  <c:v>14.3</c:v>
                </c:pt>
                <c:pt idx="14">
                  <c:v>13.6</c:v>
                </c:pt>
                <c:pt idx="15">
                  <c:v>13</c:v>
                </c:pt>
                <c:pt idx="16">
                  <c:v>14</c:v>
                </c:pt>
                <c:pt idx="17">
                  <c:v>19.899999999999999</c:v>
                </c:pt>
                <c:pt idx="18">
                  <c:v>13.5</c:v>
                </c:pt>
                <c:pt idx="19">
                  <c:v>26.6</c:v>
                </c:pt>
                <c:pt idx="20">
                  <c:v>12.6</c:v>
                </c:pt>
                <c:pt idx="21">
                  <c:v>10.4</c:v>
                </c:pt>
                <c:pt idx="22">
                  <c:v>9.5</c:v>
                </c:pt>
                <c:pt idx="23">
                  <c:v>10.6</c:v>
                </c:pt>
                <c:pt idx="24">
                  <c:v>9.9</c:v>
                </c:pt>
                <c:pt idx="25">
                  <c:v>8.1999999999999993</c:v>
                </c:pt>
                <c:pt idx="2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D-4F2D-ADEC-D435F174DBB2}"/>
            </c:ext>
          </c:extLst>
        </c:ser>
        <c:ser>
          <c:idx val="2"/>
          <c:order val="2"/>
          <c:tx>
            <c:v>Stimulus payments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Data2!$A$10:$A$38</c:f>
              <c:numCache>
                <c:formatCode>m/d/yyyy</c:formatCode>
                <c:ptCount val="29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</c:numCache>
            </c:numRef>
          </c:cat>
          <c:val>
            <c:numRef>
              <c:f>Data2!$F$10:$F$38</c:f>
              <c:numCache>
                <c:formatCode>General</c:formatCode>
                <c:ptCount val="2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12.34228821560381</c:v>
                </c:pt>
                <c:pt idx="9">
                  <c:v>3.0100666805791572</c:v>
                </c:pt>
                <c:pt idx="10">
                  <c:v>0.20151891119633056</c:v>
                </c:pt>
                <c:pt idx="11">
                  <c:v>0.16299675497314031</c:v>
                </c:pt>
                <c:pt idx="12">
                  <c:v>4.6073748713774509E-2</c:v>
                </c:pt>
                <c:pt idx="13">
                  <c:v>2.4396070199692001E-2</c:v>
                </c:pt>
                <c:pt idx="14">
                  <c:v>7.1833224649494626E-2</c:v>
                </c:pt>
                <c:pt idx="15">
                  <c:v>5.659891947517366E-3</c:v>
                </c:pt>
                <c:pt idx="16">
                  <c:v>0</c:v>
                </c:pt>
                <c:pt idx="17">
                  <c:v>7.7234997326141048</c:v>
                </c:pt>
                <c:pt idx="18">
                  <c:v>0.48057889962966865</c:v>
                </c:pt>
                <c:pt idx="19">
                  <c:v>16.75144144741202</c:v>
                </c:pt>
                <c:pt idx="20">
                  <c:v>3.2880116609715881</c:v>
                </c:pt>
                <c:pt idx="21">
                  <c:v>0.62686756325951631</c:v>
                </c:pt>
                <c:pt idx="22">
                  <c:v>0.26153958338397215</c:v>
                </c:pt>
                <c:pt idx="23">
                  <c:v>0.21945199427600054</c:v>
                </c:pt>
                <c:pt idx="24">
                  <c:v>0.19336064632231878</c:v>
                </c:pt>
                <c:pt idx="25">
                  <c:v>0.14789824987070987</c:v>
                </c:pt>
                <c:pt idx="26">
                  <c:v>0.15060168500671212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D-4F2D-ADEC-D435F174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548143"/>
        <c:axId val="1969548559"/>
      </c:lineChart>
      <c:dateAx>
        <c:axId val="196954814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40404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548559"/>
        <c:crosses val="autoZero"/>
        <c:auto val="1"/>
        <c:lblOffset val="100"/>
        <c:baseTimeUnit val="months"/>
        <c:majorUnit val="2"/>
        <c:majorTimeUnit val="months"/>
      </c:dateAx>
      <c:valAx>
        <c:axId val="19695485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40404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548143"/>
        <c:crosses val="autoZero"/>
        <c:crossBetween val="midCat"/>
      </c:valAx>
      <c:valAx>
        <c:axId val="44895056"/>
        <c:scaling>
          <c:orientation val="minMax"/>
          <c:max val="0.9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6752"/>
        <c:crosses val="max"/>
        <c:crossBetween val="between"/>
      </c:valAx>
      <c:catAx>
        <c:axId val="44876752"/>
        <c:scaling>
          <c:orientation val="minMax"/>
        </c:scaling>
        <c:delete val="1"/>
        <c:axPos val="b"/>
        <c:majorTickMark val="out"/>
        <c:minorTickMark val="none"/>
        <c:tickLblPos val="nextTo"/>
        <c:crossAx val="4489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1481480199590443"/>
          <c:y val="0.12709908235751924"/>
          <c:w val="0.22363612240777594"/>
          <c:h val="0.1084095123510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0404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04040"/>
          </a:solidFill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4710351527022"/>
          <c:y val="9.6747915360137493E-2"/>
          <c:w val="0.83251286668404167"/>
          <c:h val="0.628507188813787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Data3!$D$15</c:f>
              <c:strCache>
                <c:ptCount val="1"/>
                <c:pt idx="0">
                  <c:v>Mostly spend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Data3!$B$16:$C$33</c:f>
              <c:multiLvlStrCache>
                <c:ptCount val="18"/>
                <c:lvl>
                  <c:pt idx="0">
                    <c:v> Hispanic</c:v>
                  </c:pt>
                  <c:pt idx="1">
                    <c:v>White</c:v>
                  </c:pt>
                  <c:pt idx="2">
                    <c:v>Black</c:v>
                  </c:pt>
                  <c:pt idx="3">
                    <c:v>Asian</c:v>
                  </c:pt>
                  <c:pt idx="4">
                    <c:v>Other*</c:v>
                  </c:pt>
                  <c:pt idx="5">
                    <c:v>   Total</c:v>
                  </c:pt>
                  <c:pt idx="6">
                    <c:v> Hispanic</c:v>
                  </c:pt>
                  <c:pt idx="7">
                    <c:v>White</c:v>
                  </c:pt>
                  <c:pt idx="8">
                    <c:v>Black</c:v>
                  </c:pt>
                  <c:pt idx="9">
                    <c:v>Asian</c:v>
                  </c:pt>
                  <c:pt idx="10">
                    <c:v>Other</c:v>
                  </c:pt>
                  <c:pt idx="11">
                    <c:v>   Total</c:v>
                  </c:pt>
                  <c:pt idx="12">
                    <c:v> Hispanic</c:v>
                  </c:pt>
                  <c:pt idx="13">
                    <c:v>White</c:v>
                  </c:pt>
                  <c:pt idx="14">
                    <c:v>Black</c:v>
                  </c:pt>
                  <c:pt idx="15">
                    <c:v>Asian</c:v>
                  </c:pt>
                  <c:pt idx="16">
                    <c:v>Other</c:v>
                  </c:pt>
                  <c:pt idx="17">
                    <c:v>   Total</c:v>
                  </c:pt>
                </c:lvl>
                <c:lvl>
                  <c:pt idx="0">
                    <c:v>Round 1</c:v>
                  </c:pt>
                  <c:pt idx="6">
                    <c:v>Round 2</c:v>
                  </c:pt>
                  <c:pt idx="12">
                    <c:v>Round 3</c:v>
                  </c:pt>
                </c:lvl>
              </c:multiLvlStrCache>
            </c:multiLvlStrRef>
          </c:cat>
          <c:val>
            <c:numRef>
              <c:f>Data3!$D$16:$D$33</c:f>
              <c:numCache>
                <c:formatCode>0.0</c:formatCode>
                <c:ptCount val="18"/>
                <c:pt idx="0">
                  <c:v>80.510000000000005</c:v>
                </c:pt>
                <c:pt idx="1">
                  <c:v>68.69</c:v>
                </c:pt>
                <c:pt idx="2">
                  <c:v>82.67</c:v>
                </c:pt>
                <c:pt idx="3">
                  <c:v>74.28</c:v>
                </c:pt>
                <c:pt idx="4">
                  <c:v>77.61</c:v>
                </c:pt>
                <c:pt idx="5">
                  <c:v>72.95</c:v>
                </c:pt>
                <c:pt idx="6">
                  <c:v>21.98</c:v>
                </c:pt>
                <c:pt idx="7">
                  <c:v>26.67</c:v>
                </c:pt>
                <c:pt idx="8">
                  <c:v>24.06</c:v>
                </c:pt>
                <c:pt idx="9">
                  <c:v>34.03</c:v>
                </c:pt>
                <c:pt idx="10">
                  <c:v>23.95</c:v>
                </c:pt>
                <c:pt idx="11">
                  <c:v>25.77</c:v>
                </c:pt>
                <c:pt idx="12">
                  <c:v>17.760000000000002</c:v>
                </c:pt>
                <c:pt idx="13">
                  <c:v>24.77</c:v>
                </c:pt>
                <c:pt idx="14">
                  <c:v>19.96</c:v>
                </c:pt>
                <c:pt idx="15">
                  <c:v>31.26</c:v>
                </c:pt>
                <c:pt idx="16">
                  <c:v>22.87</c:v>
                </c:pt>
                <c:pt idx="17">
                  <c:v>22.45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E-45BD-BBD3-2AAF3BBDABDB}"/>
            </c:ext>
          </c:extLst>
        </c:ser>
        <c:ser>
          <c:idx val="1"/>
          <c:order val="1"/>
          <c:tx>
            <c:strRef>
              <c:f>Data3!$E$15</c:f>
              <c:strCache>
                <c:ptCount val="1"/>
                <c:pt idx="0">
                  <c:v>Mostly save</c:v>
                </c:pt>
              </c:strCache>
            </c:strRef>
          </c:tx>
          <c:spPr>
            <a:solidFill>
              <a:srgbClr val="F36C11"/>
            </a:solidFill>
            <a:ln>
              <a:noFill/>
            </a:ln>
            <a:effectLst/>
          </c:spPr>
          <c:invertIfNegative val="0"/>
          <c:cat>
            <c:multiLvlStrRef>
              <c:f>Data3!$B$16:$C$33</c:f>
              <c:multiLvlStrCache>
                <c:ptCount val="18"/>
                <c:lvl>
                  <c:pt idx="0">
                    <c:v> Hispanic</c:v>
                  </c:pt>
                  <c:pt idx="1">
                    <c:v>White</c:v>
                  </c:pt>
                  <c:pt idx="2">
                    <c:v>Black</c:v>
                  </c:pt>
                  <c:pt idx="3">
                    <c:v>Asian</c:v>
                  </c:pt>
                  <c:pt idx="4">
                    <c:v>Other*</c:v>
                  </c:pt>
                  <c:pt idx="5">
                    <c:v>   Total</c:v>
                  </c:pt>
                  <c:pt idx="6">
                    <c:v> Hispanic</c:v>
                  </c:pt>
                  <c:pt idx="7">
                    <c:v>White</c:v>
                  </c:pt>
                  <c:pt idx="8">
                    <c:v>Black</c:v>
                  </c:pt>
                  <c:pt idx="9">
                    <c:v>Asian</c:v>
                  </c:pt>
                  <c:pt idx="10">
                    <c:v>Other</c:v>
                  </c:pt>
                  <c:pt idx="11">
                    <c:v>   Total</c:v>
                  </c:pt>
                  <c:pt idx="12">
                    <c:v> Hispanic</c:v>
                  </c:pt>
                  <c:pt idx="13">
                    <c:v>White</c:v>
                  </c:pt>
                  <c:pt idx="14">
                    <c:v>Black</c:v>
                  </c:pt>
                  <c:pt idx="15">
                    <c:v>Asian</c:v>
                  </c:pt>
                  <c:pt idx="16">
                    <c:v>Other</c:v>
                  </c:pt>
                  <c:pt idx="17">
                    <c:v>   Total</c:v>
                  </c:pt>
                </c:lvl>
                <c:lvl>
                  <c:pt idx="0">
                    <c:v>Round 1</c:v>
                  </c:pt>
                  <c:pt idx="6">
                    <c:v>Round 2</c:v>
                  </c:pt>
                  <c:pt idx="12">
                    <c:v>Round 3</c:v>
                  </c:pt>
                </c:lvl>
              </c:multiLvlStrCache>
            </c:multiLvlStrRef>
          </c:cat>
          <c:val>
            <c:numRef>
              <c:f>Data3!$E$16:$E$33</c:f>
              <c:numCache>
                <c:formatCode>0.0</c:formatCode>
                <c:ptCount val="18"/>
                <c:pt idx="0">
                  <c:v>6.04</c:v>
                </c:pt>
                <c:pt idx="1">
                  <c:v>16.02</c:v>
                </c:pt>
                <c:pt idx="2">
                  <c:v>5.09</c:v>
                </c:pt>
                <c:pt idx="3">
                  <c:v>10.220000000000001</c:v>
                </c:pt>
                <c:pt idx="4">
                  <c:v>7.89</c:v>
                </c:pt>
                <c:pt idx="5">
                  <c:v>12.46</c:v>
                </c:pt>
                <c:pt idx="6">
                  <c:v>15.44</c:v>
                </c:pt>
                <c:pt idx="7">
                  <c:v>26.65</c:v>
                </c:pt>
                <c:pt idx="8">
                  <c:v>12.91</c:v>
                </c:pt>
                <c:pt idx="9">
                  <c:v>24.34</c:v>
                </c:pt>
                <c:pt idx="10">
                  <c:v>17.559999999999999</c:v>
                </c:pt>
                <c:pt idx="11">
                  <c:v>22.43</c:v>
                </c:pt>
                <c:pt idx="12">
                  <c:v>21.79</c:v>
                </c:pt>
                <c:pt idx="13">
                  <c:v>31.15</c:v>
                </c:pt>
                <c:pt idx="14">
                  <c:v>15.37</c:v>
                </c:pt>
                <c:pt idx="15">
                  <c:v>27.99</c:v>
                </c:pt>
                <c:pt idx="16">
                  <c:v>23.7</c:v>
                </c:pt>
                <c:pt idx="17">
                  <c:v>25.26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E-45BD-BBD3-2AAF3BBDABDB}"/>
            </c:ext>
          </c:extLst>
        </c:ser>
        <c:ser>
          <c:idx val="2"/>
          <c:order val="2"/>
          <c:tx>
            <c:strRef>
              <c:f>Data3!$F$15</c:f>
              <c:strCache>
                <c:ptCount val="1"/>
                <c:pt idx="0">
                  <c:v>Mostly pay down debt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Data3!$B$16:$C$33</c:f>
              <c:multiLvlStrCache>
                <c:ptCount val="18"/>
                <c:lvl>
                  <c:pt idx="0">
                    <c:v> Hispanic</c:v>
                  </c:pt>
                  <c:pt idx="1">
                    <c:v>White</c:v>
                  </c:pt>
                  <c:pt idx="2">
                    <c:v>Black</c:v>
                  </c:pt>
                  <c:pt idx="3">
                    <c:v>Asian</c:v>
                  </c:pt>
                  <c:pt idx="4">
                    <c:v>Other*</c:v>
                  </c:pt>
                  <c:pt idx="5">
                    <c:v>   Total</c:v>
                  </c:pt>
                  <c:pt idx="6">
                    <c:v> Hispanic</c:v>
                  </c:pt>
                  <c:pt idx="7">
                    <c:v>White</c:v>
                  </c:pt>
                  <c:pt idx="8">
                    <c:v>Black</c:v>
                  </c:pt>
                  <c:pt idx="9">
                    <c:v>Asian</c:v>
                  </c:pt>
                  <c:pt idx="10">
                    <c:v>Other</c:v>
                  </c:pt>
                  <c:pt idx="11">
                    <c:v>   Total</c:v>
                  </c:pt>
                  <c:pt idx="12">
                    <c:v> Hispanic</c:v>
                  </c:pt>
                  <c:pt idx="13">
                    <c:v>White</c:v>
                  </c:pt>
                  <c:pt idx="14">
                    <c:v>Black</c:v>
                  </c:pt>
                  <c:pt idx="15">
                    <c:v>Asian</c:v>
                  </c:pt>
                  <c:pt idx="16">
                    <c:v>Other</c:v>
                  </c:pt>
                  <c:pt idx="17">
                    <c:v>   Total</c:v>
                  </c:pt>
                </c:lvl>
                <c:lvl>
                  <c:pt idx="0">
                    <c:v>Round 1</c:v>
                  </c:pt>
                  <c:pt idx="6">
                    <c:v>Round 2</c:v>
                  </c:pt>
                  <c:pt idx="12">
                    <c:v>Round 3</c:v>
                  </c:pt>
                </c:lvl>
              </c:multiLvlStrCache>
            </c:multiLvlStrRef>
          </c:cat>
          <c:val>
            <c:numRef>
              <c:f>Data3!$F$16:$F$33</c:f>
              <c:numCache>
                <c:formatCode>0.0</c:formatCode>
                <c:ptCount val="18"/>
                <c:pt idx="0">
                  <c:v>13.45</c:v>
                </c:pt>
                <c:pt idx="1">
                  <c:v>15.29</c:v>
                </c:pt>
                <c:pt idx="2">
                  <c:v>12.24</c:v>
                </c:pt>
                <c:pt idx="3">
                  <c:v>15.5</c:v>
                </c:pt>
                <c:pt idx="4">
                  <c:v>14.5</c:v>
                </c:pt>
                <c:pt idx="5">
                  <c:v>14.59</c:v>
                </c:pt>
                <c:pt idx="6">
                  <c:v>62.57</c:v>
                </c:pt>
                <c:pt idx="7">
                  <c:v>46.67</c:v>
                </c:pt>
                <c:pt idx="8">
                  <c:v>63.03</c:v>
                </c:pt>
                <c:pt idx="9">
                  <c:v>41.63</c:v>
                </c:pt>
                <c:pt idx="10">
                  <c:v>58.49</c:v>
                </c:pt>
                <c:pt idx="11">
                  <c:v>51.8</c:v>
                </c:pt>
                <c:pt idx="12">
                  <c:v>60.45</c:v>
                </c:pt>
                <c:pt idx="13">
                  <c:v>44.08</c:v>
                </c:pt>
                <c:pt idx="14">
                  <c:v>64.66</c:v>
                </c:pt>
                <c:pt idx="15">
                  <c:v>40.75</c:v>
                </c:pt>
                <c:pt idx="16">
                  <c:v>53.43</c:v>
                </c:pt>
                <c:pt idx="17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E-45BD-BBD3-2AAF3BBD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23630943"/>
        <c:axId val="1623629695"/>
      </c:barChart>
      <c:catAx>
        <c:axId val="16236309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40404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3629695"/>
        <c:crosses val="autoZero"/>
        <c:auto val="1"/>
        <c:lblAlgn val="ctr"/>
        <c:lblOffset val="100"/>
        <c:noMultiLvlLbl val="0"/>
      </c:catAx>
      <c:valAx>
        <c:axId val="162362969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high"/>
        <c:spPr>
          <a:noFill/>
          <a:ln w="12700">
            <a:solidFill>
              <a:srgbClr val="40404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3630943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87944410659801"/>
          <c:y val="0.81056855503681513"/>
          <c:w val="0.47438857057067868"/>
          <c:h val="4.5486048014495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E0ACE4-23AD-4F1B-AE4F-254AE9D75B07}">
  <sheetPr/>
  <sheetViews>
    <sheetView zoomScale="125" workbookViewId="0"/>
  </sheetViews>
  <pageMargins left="0.25" right="0.25" top="0.25" bottom="2.2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6849AD-ABAE-4095-A3C4-15E920A96915}">
  <sheetPr/>
  <sheetViews>
    <sheetView zoomScale="125" workbookViewId="0"/>
  </sheetViews>
  <pageMargins left="0.25" right="0.25" top="0.25" bottom="2.2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350FA1-3458-420C-B07E-1287438A8382}">
  <sheetPr/>
  <sheetViews>
    <sheetView tabSelected="1" zoomScale="125"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234160" cy="80619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FFA7A-EF73-4E50-BB7A-99369A64EA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0.28601</cdr:x>
      <cdr:y>0.17965</cdr:y>
    </cdr:from>
    <cdr:to>
      <cdr:x>0.42036</cdr:x>
      <cdr:y>0.24842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5D911F9-C1F1-499C-9FE3-14E2B498819E}"/>
            </a:ext>
          </a:extLst>
        </cdr:cNvPr>
        <cdr:cNvSpPr txBox="1"/>
      </cdr:nvSpPr>
      <cdr:spPr>
        <a:xfrm xmlns:a="http://schemas.openxmlformats.org/drawingml/2006/main">
          <a:off x="3717396" y="1693333"/>
          <a:ext cx="1746250" cy="64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0.12143</cdr:x>
      <cdr:y>0.32701</cdr:y>
    </cdr:from>
    <cdr:to>
      <cdr:x>0.28285</cdr:x>
      <cdr:y>0.37876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721FAB7-77FE-43CD-90E1-AC0A535D239F}"/>
            </a:ext>
          </a:extLst>
        </cdr:cNvPr>
        <cdr:cNvSpPr txBox="1"/>
      </cdr:nvSpPr>
      <cdr:spPr>
        <a:xfrm xmlns:a="http://schemas.openxmlformats.org/drawingml/2006/main">
          <a:off x="1153113" y="1759833"/>
          <a:ext cx="1532937" cy="278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 1 stimulus</a:t>
          </a:r>
        </a:p>
      </cdr:txBody>
    </cdr:sp>
  </cdr:relSizeAnchor>
  <cdr:relSizeAnchor xmlns:cdr="http://schemas.openxmlformats.org/drawingml/2006/chartDrawing">
    <cdr:from>
      <cdr:x>0.46038</cdr:x>
      <cdr:y>0.33805</cdr:y>
    </cdr:from>
    <cdr:to>
      <cdr:x>0.62147</cdr:x>
      <cdr:y>0.40249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1ADCF32-7B31-48B9-8675-DC7057FF7A67}"/>
            </a:ext>
          </a:extLst>
        </cdr:cNvPr>
        <cdr:cNvSpPr txBox="1"/>
      </cdr:nvSpPr>
      <cdr:spPr>
        <a:xfrm xmlns:a="http://schemas.openxmlformats.org/drawingml/2006/main">
          <a:off x="4371975" y="1819275"/>
          <a:ext cx="1529814" cy="346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 2 stimulus</a:t>
          </a:r>
        </a:p>
      </cdr:txBody>
    </cdr:sp>
  </cdr:relSizeAnchor>
  <cdr:relSizeAnchor xmlns:cdr="http://schemas.openxmlformats.org/drawingml/2006/chartDrawing">
    <cdr:from>
      <cdr:x>0.695</cdr:x>
      <cdr:y>0.227</cdr:y>
    </cdr:from>
    <cdr:to>
      <cdr:x>0.84554</cdr:x>
      <cdr:y>0.32035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ADCF32-7B31-48B9-8675-DC7057FF7A67}"/>
            </a:ext>
          </a:extLst>
        </cdr:cNvPr>
        <cdr:cNvSpPr txBox="1"/>
      </cdr:nvSpPr>
      <cdr:spPr>
        <a:xfrm xmlns:a="http://schemas.openxmlformats.org/drawingml/2006/main">
          <a:off x="6600015" y="1221629"/>
          <a:ext cx="1429560" cy="50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 3 stimulus</a:t>
          </a:r>
        </a:p>
      </cdr:txBody>
    </cdr:sp>
  </cdr:relSizeAnchor>
  <cdr:relSizeAnchor xmlns:cdr="http://schemas.openxmlformats.org/drawingml/2006/chartDrawing">
    <cdr:from>
      <cdr:x>0</cdr:x>
      <cdr:y>0.08605</cdr:y>
    </cdr:from>
    <cdr:to>
      <cdr:x>0.35668</cdr:x>
      <cdr:y>0.15282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845E39A9-623C-4598-9DC7-3004B5FA2D7F}"/>
            </a:ext>
          </a:extLst>
        </cdr:cNvPr>
        <cdr:cNvSpPr txBox="1"/>
      </cdr:nvSpPr>
      <cdr:spPr>
        <a:xfrm xmlns:a="http://schemas.openxmlformats.org/drawingml/2006/main">
          <a:off x="0" y="463089"/>
          <a:ext cx="3387185" cy="359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, month over month</a:t>
          </a:r>
        </a:p>
      </cdr:txBody>
    </cdr:sp>
  </cdr:relSizeAnchor>
  <cdr:relSizeAnchor xmlns:cdr="http://schemas.openxmlformats.org/drawingml/2006/chartDrawing">
    <cdr:from>
      <cdr:x>0.74206</cdr:x>
      <cdr:y>0.96047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85955050-AF2B-49B4-837C-3FA5ED3B2BA6}"/>
            </a:ext>
          </a:extLst>
        </cdr:cNvPr>
        <cdr:cNvSpPr txBox="1"/>
      </cdr:nvSpPr>
      <cdr:spPr>
        <a:xfrm xmlns:a="http://schemas.openxmlformats.org/drawingml/2006/main">
          <a:off x="7046918" y="5168889"/>
          <a:ext cx="2449507" cy="21273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0.8716</cdr:y>
    </cdr:from>
    <cdr:to>
      <cdr:x>1</cdr:x>
      <cdr:y>0.9646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94CE5E02-4486-46E4-AD0B-04813458A463}"/>
            </a:ext>
          </a:extLst>
        </cdr:cNvPr>
        <cdr:cNvSpPr txBox="1"/>
      </cdr:nvSpPr>
      <cdr:spPr>
        <a:xfrm xmlns:a="http://schemas.openxmlformats.org/drawingml/2006/main">
          <a:off x="0" y="4690628"/>
          <a:ext cx="9496424" cy="500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NOTES: Shown</a:t>
          </a:r>
          <a:r>
            <a:rPr lang="en-US" sz="11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 is the m</a:t>
          </a:r>
          <a:r>
            <a:rPr lang="en-US" sz="11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onthly change in expenditures and income, expressed in 2012</a:t>
          </a:r>
          <a:r>
            <a:rPr lang="en-US" sz="11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 constant prices. The gray bar indicates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Analysis, personal income and outlays; National Bureau of Economic Research.</a:t>
          </a:r>
        </a:p>
        <a:p xmlns:a="http://schemas.openxmlformats.org/drawingml/2006/main">
          <a:pPr>
            <a:spcAft>
              <a:spcPts val="200"/>
            </a:spcAft>
          </a:pPr>
          <a:endParaRPr lang="en-US" sz="1200">
            <a:solidFill>
              <a:srgbClr val="40404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0.25035</cdr:x>
      <cdr:y>0.37239</cdr:y>
    </cdr:from>
    <cdr:to>
      <cdr:x>0.29127</cdr:x>
      <cdr:y>0.39929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8AF87E58-1F93-46C8-9CE3-BC7E3C633C89}"/>
            </a:ext>
          </a:extLst>
        </cdr:cNvPr>
        <cdr:cNvCxnSpPr/>
      </cdr:nvCxnSpPr>
      <cdr:spPr>
        <a:xfrm xmlns:a="http://schemas.openxmlformats.org/drawingml/2006/main">
          <a:off x="2377440" y="2004060"/>
          <a:ext cx="388620" cy="14478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0.55366</cdr:x>
      <cdr:y>0.39221</cdr:y>
    </cdr:from>
    <cdr:to>
      <cdr:x>0.58656</cdr:x>
      <cdr:y>0.4177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14967DC1-4A34-4605-A1C0-B1FF8ECD1914}"/>
            </a:ext>
          </a:extLst>
        </cdr:cNvPr>
        <cdr:cNvCxnSpPr/>
      </cdr:nvCxnSpPr>
      <cdr:spPr>
        <a:xfrm xmlns:a="http://schemas.openxmlformats.org/drawingml/2006/main">
          <a:off x="5257800" y="2110740"/>
          <a:ext cx="312420" cy="13716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0.69408</cdr:x>
      <cdr:y>0.28177</cdr:y>
    </cdr:from>
    <cdr:to>
      <cdr:x>0.74784</cdr:x>
      <cdr:y>0.29735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795D5731-B641-4649-9D38-F26B4993273C}"/>
            </a:ext>
          </a:extLst>
        </cdr:cNvPr>
        <cdr:cNvCxnSpPr/>
      </cdr:nvCxnSpPr>
      <cdr:spPr>
        <a:xfrm xmlns:a="http://schemas.openxmlformats.org/drawingml/2006/main" flipH="1">
          <a:off x="6591300" y="1516380"/>
          <a:ext cx="510540" cy="8382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B6F75E-9509-4FA0-ACEB-65F15121FC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0.71325</cdr:x>
      <cdr:y>0.96048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337674B-9D82-4A91-A7CD-46E6AC90025C}"/>
            </a:ext>
          </a:extLst>
        </cdr:cNvPr>
        <cdr:cNvSpPr txBox="1"/>
      </cdr:nvSpPr>
      <cdr:spPr>
        <a:xfrm xmlns:a="http://schemas.openxmlformats.org/drawingml/2006/main">
          <a:off x="6773325" y="5168943"/>
          <a:ext cx="2723100" cy="2126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0.00015</cdr:x>
      <cdr:y>0.07988</cdr:y>
    </cdr:from>
    <cdr:to>
      <cdr:x>0.40376</cdr:x>
      <cdr:y>0.1333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F0D9F62-40BA-452F-95E1-66096A670A6D}"/>
            </a:ext>
          </a:extLst>
        </cdr:cNvPr>
        <cdr:cNvSpPr txBox="1"/>
      </cdr:nvSpPr>
      <cdr:spPr>
        <a:xfrm xmlns:a="http://schemas.openxmlformats.org/drawingml/2006/main">
          <a:off x="1424" y="429887"/>
          <a:ext cx="3832852" cy="28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Percent of disposable personal income </a:t>
          </a:r>
        </a:p>
      </cdr:txBody>
    </cdr:sp>
  </cdr:relSizeAnchor>
  <cdr:relSizeAnchor xmlns:cdr="http://schemas.openxmlformats.org/drawingml/2006/chartDrawing">
    <cdr:from>
      <cdr:x>0</cdr:x>
      <cdr:y>0.87257</cdr:y>
    </cdr:from>
    <cdr:to>
      <cdr:x>1</cdr:x>
      <cdr:y>0.98761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600EE0B-F17A-4A8E-9BF3-CF44A07912F6}"/>
            </a:ext>
          </a:extLst>
        </cdr:cNvPr>
        <cdr:cNvSpPr txBox="1"/>
      </cdr:nvSpPr>
      <cdr:spPr>
        <a:xfrm xmlns:a="http://schemas.openxmlformats.org/drawingml/2006/main">
          <a:off x="0" y="4695825"/>
          <a:ext cx="94964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spcAft>
              <a:spcPts val="200"/>
            </a:spcAft>
          </a:pPr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NOTES: 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The savings rate is personal savings divided by personal disposable income. The gray bar indicates recession. 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Analysis, personal income and outlays; National Bureau of Economic Research.</a:t>
          </a:r>
          <a:endParaRPr lang="en-US" sz="1200">
            <a:solidFill>
              <a:srgbClr val="40404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0.01401</cdr:x>
      <cdr:y>0.0089</cdr:y>
    </cdr:from>
    <cdr:to>
      <cdr:x>0.9903</cdr:x>
      <cdr:y>0.12018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0B851CD-C4C5-43E9-8C0F-5459DEF9B2EC}"/>
            </a:ext>
          </a:extLst>
        </cdr:cNvPr>
        <cdr:cNvSpPr txBox="1"/>
      </cdr:nvSpPr>
      <cdr:spPr>
        <a:xfrm xmlns:a="http://schemas.openxmlformats.org/drawingml/2006/main">
          <a:off x="121397" y="56029"/>
          <a:ext cx="8460441" cy="700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0.11538</cdr:x>
      <cdr:y>0.22719</cdr:y>
    </cdr:from>
    <cdr:to>
      <cdr:x>0.27702</cdr:x>
      <cdr:y>0.27763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160600E-B83E-4642-8347-18C1DDF48073}"/>
            </a:ext>
          </a:extLst>
        </cdr:cNvPr>
        <cdr:cNvSpPr txBox="1"/>
      </cdr:nvSpPr>
      <cdr:spPr>
        <a:xfrm xmlns:a="http://schemas.openxmlformats.org/drawingml/2006/main">
          <a:off x="1095669" y="1222646"/>
          <a:ext cx="1535002" cy="2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 </a:t>
          </a:r>
          <a:r>
            <a:rPr lang="en-US" sz="1200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1 stimulus</a:t>
          </a:r>
          <a:endParaRPr lang="en-US" sz="1200">
            <a:solidFill>
              <a:srgbClr val="40404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0.2347</cdr:x>
      <cdr:y>0.27611</cdr:y>
    </cdr:from>
    <cdr:to>
      <cdr:x>0.29252</cdr:x>
      <cdr:y>0.30712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4173A512-5C80-4A5F-9B97-CEA41E7ED3A9}"/>
            </a:ext>
          </a:extLst>
        </cdr:cNvPr>
        <cdr:cNvCxnSpPr/>
      </cdr:nvCxnSpPr>
      <cdr:spPr>
        <a:xfrm xmlns:a="http://schemas.openxmlformats.org/drawingml/2006/main">
          <a:off x="2228850" y="1485900"/>
          <a:ext cx="549014" cy="16690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40404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0.44598</cdr:x>
      <cdr:y>0.34278</cdr:y>
    </cdr:from>
    <cdr:to>
      <cdr:x>0.60438</cdr:x>
      <cdr:y>0.39026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EAC06B2B-1A42-4704-A4E8-5E5946438014}"/>
            </a:ext>
          </a:extLst>
        </cdr:cNvPr>
        <cdr:cNvSpPr txBox="1"/>
      </cdr:nvSpPr>
      <cdr:spPr>
        <a:xfrm xmlns:a="http://schemas.openxmlformats.org/drawingml/2006/main">
          <a:off x="4235178" y="1844716"/>
          <a:ext cx="1504234" cy="25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 2 stimulus</a:t>
          </a:r>
        </a:p>
      </cdr:txBody>
    </cdr:sp>
  </cdr:relSizeAnchor>
  <cdr:relSizeAnchor xmlns:cdr="http://schemas.openxmlformats.org/drawingml/2006/chartDrawing">
    <cdr:from>
      <cdr:x>0.53962</cdr:x>
      <cdr:y>0.39115</cdr:y>
    </cdr:from>
    <cdr:to>
      <cdr:x>0.58082</cdr:x>
      <cdr:y>0.42285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E2046AFD-AAF1-4215-BAA1-2279B095AA90}"/>
            </a:ext>
          </a:extLst>
        </cdr:cNvPr>
        <cdr:cNvCxnSpPr/>
      </cdr:nvCxnSpPr>
      <cdr:spPr>
        <a:xfrm xmlns:a="http://schemas.openxmlformats.org/drawingml/2006/main">
          <a:off x="5124450" y="2105025"/>
          <a:ext cx="391264" cy="17059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40404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0.73867</cdr:x>
      <cdr:y>0.23762</cdr:y>
    </cdr:from>
    <cdr:to>
      <cdr:x>0.93802</cdr:x>
      <cdr:y>0.29697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70250AB1-9362-4A66-89DB-EA60A9B7776B}"/>
            </a:ext>
          </a:extLst>
        </cdr:cNvPr>
        <cdr:cNvSpPr txBox="1"/>
      </cdr:nvSpPr>
      <cdr:spPr>
        <a:xfrm xmlns:a="http://schemas.openxmlformats.org/drawingml/2006/main">
          <a:off x="7014714" y="1278779"/>
          <a:ext cx="1893112" cy="319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rPr>
            <a:t>Round 3 stimulus</a:t>
          </a:r>
        </a:p>
      </cdr:txBody>
    </cdr:sp>
  </cdr:relSizeAnchor>
  <cdr:relSizeAnchor xmlns:cdr="http://schemas.openxmlformats.org/drawingml/2006/chartDrawing">
    <cdr:from>
      <cdr:x>0.69579</cdr:x>
      <cdr:y>0.28031</cdr:y>
    </cdr:from>
    <cdr:to>
      <cdr:x>0.74428</cdr:x>
      <cdr:y>0.2996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1C2A22B8-9DCB-4E1F-AC37-C0302D4232D9}"/>
            </a:ext>
          </a:extLst>
        </cdr:cNvPr>
        <cdr:cNvCxnSpPr/>
      </cdr:nvCxnSpPr>
      <cdr:spPr>
        <a:xfrm xmlns:a="http://schemas.openxmlformats.org/drawingml/2006/main" flipH="1">
          <a:off x="6607517" y="1508519"/>
          <a:ext cx="460481" cy="10381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40404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234160" cy="80619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853F2E-5EF1-470F-A487-C9FFBD04D8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0.9998</cdr:x>
      <cdr:y>0.08318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6E8C0B-7FCF-4739-A58D-E2816B5E3471}"/>
            </a:ext>
          </a:extLst>
        </cdr:cNvPr>
        <cdr:cNvSpPr txBox="1"/>
      </cdr:nvSpPr>
      <cdr:spPr>
        <a:xfrm xmlns:a="http://schemas.openxmlformats.org/drawingml/2006/main">
          <a:off x="0" y="0"/>
          <a:ext cx="949642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1E4C7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1E4C7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Variation in Stimulus Payment Usage by Race and Ethnicity	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1E4C7E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0.33701</cdr:x>
      <cdr:y>0.76814</cdr:y>
    </cdr:from>
    <cdr:to>
      <cdr:x>0.69308</cdr:x>
      <cdr:y>0.81593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75E8A74-6B9F-41FD-BFB9-89E4A748589D}"/>
            </a:ext>
          </a:extLst>
        </cdr:cNvPr>
        <cdr:cNvSpPr txBox="1"/>
      </cdr:nvSpPr>
      <cdr:spPr>
        <a:xfrm xmlns:a="http://schemas.openxmlformats.org/drawingml/2006/main">
          <a:off x="3200400" y="4133849"/>
          <a:ext cx="33813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Percent</a:t>
          </a:r>
        </a:p>
      </cdr:txBody>
    </cdr:sp>
  </cdr:relSizeAnchor>
  <cdr:relSizeAnchor xmlns:cdr="http://schemas.openxmlformats.org/drawingml/2006/chartDrawing">
    <cdr:from>
      <cdr:x>0.12939</cdr:x>
      <cdr:y>0.73687</cdr:y>
    </cdr:from>
    <cdr:to>
      <cdr:x>0.98696</cdr:x>
      <cdr:y>0.78643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0B8FD869-1BA8-4174-93F0-92897A90849F}"/>
            </a:ext>
          </a:extLst>
        </cdr:cNvPr>
        <cdr:cNvGrpSpPr/>
      </cdr:nvGrpSpPr>
      <cdr:grpSpPr>
        <a:xfrm xmlns:a="http://schemas.openxmlformats.org/drawingml/2006/main">
          <a:off x="1841758" y="5940616"/>
          <a:ext cx="12206789" cy="399551"/>
          <a:chOff x="1238250" y="4060825"/>
          <a:chExt cx="8143875" cy="266700"/>
        </a:xfrm>
      </cdr:grpSpPr>
      <cdr:sp macro="" textlink="">
        <cdr:nvSpPr>
          <cdr:cNvPr id="4" name="TextBox 3">
            <a:extLst xmlns:a="http://schemas.openxmlformats.org/drawingml/2006/main">
              <a:ext uri="{FF2B5EF4-FFF2-40B4-BE49-F238E27FC236}">
                <a16:creationId xmlns:a16="http://schemas.microsoft.com/office/drawing/2014/main" id="{E64B24E1-057D-47F3-9CE8-09226390BE8F}"/>
              </a:ext>
            </a:extLst>
          </cdr:cNvPr>
          <cdr:cNvSpPr txBox="1"/>
        </cdr:nvSpPr>
        <cdr:spPr>
          <a:xfrm xmlns:a="http://schemas.openxmlformats.org/drawingml/2006/main">
            <a:off x="1238250" y="4060825"/>
            <a:ext cx="2009775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defTabSz="914400">
              <a:tabLst>
                <a:tab pos="777240" algn="ctr"/>
                <a:tab pos="1581912" algn="ctr"/>
                <a:tab pos="2057400" algn="ctr"/>
                <a:tab pos="3163824" algn="ctr"/>
              </a:tabLst>
            </a:pPr>
            <a:r>
              <a:rPr lang="en-US" sz="1200">
                <a:solidFill>
                  <a:srgbClr val="40404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0	10	20</a:t>
            </a:r>
          </a:p>
        </cdr:txBody>
      </cdr:sp>
      <cdr:sp macro="" textlink="">
        <cdr:nvSpPr>
          <cdr:cNvPr id="6" name="TextBox 1">
            <a:extLst xmlns:a="http://schemas.openxmlformats.org/drawingml/2006/main">
              <a:ext uri="{FF2B5EF4-FFF2-40B4-BE49-F238E27FC236}">
                <a16:creationId xmlns:a16="http://schemas.microsoft.com/office/drawing/2014/main" id="{D9D5B175-066B-4A0E-AB58-0E2843F93117}"/>
              </a:ext>
            </a:extLst>
          </cdr:cNvPr>
          <cdr:cNvSpPr txBox="1"/>
        </cdr:nvSpPr>
        <cdr:spPr>
          <a:xfrm xmlns:a="http://schemas.openxmlformats.org/drawingml/2006/main">
            <a:off x="3527425" y="4060825"/>
            <a:ext cx="2009775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defTabSz="914400">
              <a:tabLst>
                <a:tab pos="777240" algn="ctr"/>
                <a:tab pos="1581912" algn="ctr"/>
                <a:tab pos="2057400" algn="ctr"/>
                <a:tab pos="3163824" algn="ctr"/>
              </a:tabLst>
            </a:pPr>
            <a:r>
              <a:rPr lang="en-US" sz="1200">
                <a:solidFill>
                  <a:srgbClr val="40404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30	    40	  50</a:t>
            </a:r>
          </a:p>
        </cdr:txBody>
      </cdr:sp>
      <cdr:sp macro="" textlink="">
        <cdr:nvSpPr>
          <cdr:cNvPr id="7" name="TextBox 1">
            <a:extLst xmlns:a="http://schemas.openxmlformats.org/drawingml/2006/main">
              <a:ext uri="{FF2B5EF4-FFF2-40B4-BE49-F238E27FC236}">
                <a16:creationId xmlns:a16="http://schemas.microsoft.com/office/drawing/2014/main" id="{D9D5B175-066B-4A0E-AB58-0E2843F93117}"/>
              </a:ext>
            </a:extLst>
          </cdr:cNvPr>
          <cdr:cNvSpPr txBox="1"/>
        </cdr:nvSpPr>
        <cdr:spPr>
          <a:xfrm xmlns:a="http://schemas.openxmlformats.org/drawingml/2006/main">
            <a:off x="5870575" y="4060825"/>
            <a:ext cx="2009775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defTabSz="914400">
              <a:tabLst>
                <a:tab pos="777240" algn="ctr"/>
                <a:tab pos="1581912" algn="ctr"/>
                <a:tab pos="2057400" algn="ctr"/>
                <a:tab pos="3163824" algn="ctr"/>
              </a:tabLst>
            </a:pPr>
            <a:r>
              <a:rPr lang="en-US" sz="1200">
                <a:solidFill>
                  <a:srgbClr val="40404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	   70	  80</a:t>
            </a:r>
          </a:p>
        </cdr:txBody>
      </cdr:sp>
      <cdr:sp macro="" textlink="">
        <cdr:nvSpPr>
          <cdr:cNvPr id="8" name="TextBox 1">
            <a:extLst xmlns:a="http://schemas.openxmlformats.org/drawingml/2006/main">
              <a:ext uri="{FF2B5EF4-FFF2-40B4-BE49-F238E27FC236}">
                <a16:creationId xmlns:a16="http://schemas.microsoft.com/office/drawing/2014/main" id="{D9D5B175-066B-4A0E-AB58-0E2843F93117}"/>
              </a:ext>
            </a:extLst>
          </cdr:cNvPr>
          <cdr:cNvSpPr txBox="1"/>
        </cdr:nvSpPr>
        <cdr:spPr>
          <a:xfrm xmlns:a="http://schemas.openxmlformats.org/drawingml/2006/main">
            <a:off x="8204200" y="4060825"/>
            <a:ext cx="1177925" cy="2667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defTabSz="914400">
              <a:tabLst>
                <a:tab pos="777240" algn="ctr"/>
                <a:tab pos="1581912" algn="ctr"/>
                <a:tab pos="2057400" algn="ctr"/>
                <a:tab pos="3163824" algn="ctr"/>
              </a:tabLst>
            </a:pPr>
            <a:r>
              <a:rPr lang="en-US" sz="1200">
                <a:solidFill>
                  <a:srgbClr val="40404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90	  100</a:t>
            </a:r>
          </a:p>
        </cdr:txBody>
      </cdr:sp>
    </cdr:grpSp>
  </cdr:relSizeAnchor>
  <cdr:relSizeAnchor xmlns:cdr="http://schemas.openxmlformats.org/drawingml/2006/chartDrawing">
    <cdr:from>
      <cdr:x>0</cdr:x>
      <cdr:y>0.8708</cdr:y>
    </cdr:from>
    <cdr:to>
      <cdr:x>1</cdr:x>
      <cdr:y>0.96814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0A2003AC-AA71-4B0C-A6C6-9207268233CC}"/>
            </a:ext>
          </a:extLst>
        </cdr:cNvPr>
        <cdr:cNvSpPr txBox="1"/>
      </cdr:nvSpPr>
      <cdr:spPr>
        <a:xfrm xmlns:a="http://schemas.openxmlformats.org/drawingml/2006/main">
          <a:off x="0" y="4686299"/>
          <a:ext cx="94964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40404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Round 1: survey weeks 7–12 (June 6 to July 21, 2020); round 2: survey weeks 22–26 (Jan. 6 to March 15, 2021); round 3: survey weeks 28–33 (April 14 to July 5, 2021). Percentages do not sum to 100 percent due to rounding.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40404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Census Household Pulse Survey, weighted responses.</a:t>
          </a:r>
        </a:p>
        <a:p xmlns:a="http://schemas.openxmlformats.org/drawingml/2006/main">
          <a:endParaRPr lang="en-US" sz="1100">
            <a:solidFill>
              <a:srgbClr val="404040"/>
            </a:solidFill>
          </a:endParaRPr>
        </a:p>
      </cdr:txBody>
    </cdr:sp>
  </cdr:relSizeAnchor>
  <cdr:relSizeAnchor xmlns:cdr="http://schemas.openxmlformats.org/drawingml/2006/chartDrawing">
    <cdr:from>
      <cdr:x>0.71325</cdr:x>
      <cdr:y>0.96048</cdr:y>
    </cdr:from>
    <cdr:to>
      <cdr:x>1</cdr:x>
      <cdr:y>1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61169748-C008-4B02-8ABD-8E2F04F5BACC}"/>
            </a:ext>
          </a:extLst>
        </cdr:cNvPr>
        <cdr:cNvSpPr txBox="1"/>
      </cdr:nvSpPr>
      <cdr:spPr>
        <a:xfrm xmlns:a="http://schemas.openxmlformats.org/drawingml/2006/main">
          <a:off x="6773325" y="5168943"/>
          <a:ext cx="2723100" cy="2126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1jwd01\AppData\Local\Microsoft\Windows\Temporary%20Internet%20Files\Content.Outlook\YLQF6EUI\NIPA%20Monthly%20DPI%20PCE%20Data%202021%20M10%20Nov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sting"/>
      <sheetName val="Haver T1"/>
      <sheetName val="Haver T9"/>
      <sheetName val="Haver T2"/>
      <sheetName val="Haver T2_6"/>
    </sheetNames>
    <sheetDataSet>
      <sheetData sheetId="0" refreshError="1"/>
      <sheetData sheetId="1" refreshError="1"/>
      <sheetData sheetId="2">
        <row r="730">
          <cell r="C730">
            <v>18137.099999999999</v>
          </cell>
        </row>
        <row r="731">
          <cell r="C731">
            <v>18173.2</v>
          </cell>
        </row>
        <row r="732">
          <cell r="C732">
            <v>18240.7</v>
          </cell>
        </row>
        <row r="733">
          <cell r="C733">
            <v>18302.7</v>
          </cell>
        </row>
        <row r="734">
          <cell r="C734">
            <v>18327.400000000001</v>
          </cell>
        </row>
        <row r="735">
          <cell r="C735">
            <v>18340.599999999999</v>
          </cell>
        </row>
        <row r="736">
          <cell r="C736">
            <v>18368.2</v>
          </cell>
        </row>
        <row r="737">
          <cell r="C737">
            <v>18392.3</v>
          </cell>
        </row>
        <row r="738">
          <cell r="C738">
            <v>18479.900000000001</v>
          </cell>
        </row>
        <row r="739">
          <cell r="C739">
            <v>18522.099999999999</v>
          </cell>
        </row>
        <row r="740">
          <cell r="C740">
            <v>18587.400000000001</v>
          </cell>
        </row>
        <row r="741">
          <cell r="C741">
            <v>18683</v>
          </cell>
        </row>
        <row r="742">
          <cell r="C742">
            <v>18675.099999999999</v>
          </cell>
        </row>
        <row r="743">
          <cell r="C743">
            <v>18873.900000000001</v>
          </cell>
        </row>
        <row r="744">
          <cell r="C744">
            <v>19006.400000000001</v>
          </cell>
        </row>
        <row r="745">
          <cell r="C745">
            <v>18646.3</v>
          </cell>
        </row>
        <row r="746">
          <cell r="C746">
            <v>20971.8</v>
          </cell>
        </row>
        <row r="747">
          <cell r="C747">
            <v>20125.8</v>
          </cell>
        </row>
        <row r="748">
          <cell r="C748">
            <v>19948.5</v>
          </cell>
        </row>
        <row r="749">
          <cell r="C749">
            <v>20123.099999999999</v>
          </cell>
        </row>
        <row r="750">
          <cell r="C750">
            <v>19533.900000000001</v>
          </cell>
        </row>
        <row r="751">
          <cell r="C751">
            <v>19675.3</v>
          </cell>
        </row>
        <row r="752">
          <cell r="C752">
            <v>19628.8</v>
          </cell>
        </row>
        <row r="753">
          <cell r="C753">
            <v>19435</v>
          </cell>
        </row>
        <row r="754">
          <cell r="C754">
            <v>19562.2</v>
          </cell>
        </row>
        <row r="755">
          <cell r="C755">
            <v>21504.5</v>
          </cell>
        </row>
        <row r="756">
          <cell r="C756">
            <v>19955.099999999999</v>
          </cell>
        </row>
        <row r="757">
          <cell r="C757">
            <v>24142.400000000001</v>
          </cell>
        </row>
        <row r="758">
          <cell r="C758">
            <v>20924.5</v>
          </cell>
        </row>
        <row r="759">
          <cell r="C759">
            <v>20514.7</v>
          </cell>
        </row>
        <row r="760">
          <cell r="C760">
            <v>20570.5</v>
          </cell>
        </row>
        <row r="761">
          <cell r="C761">
            <v>20824.599999999999</v>
          </cell>
        </row>
        <row r="762">
          <cell r="C762">
            <v>20893.599999999999</v>
          </cell>
        </row>
        <row r="763">
          <cell r="C763">
            <v>20689.900000000001</v>
          </cell>
        </row>
        <row r="764">
          <cell r="C764">
            <v>20783.3</v>
          </cell>
        </row>
      </sheetData>
      <sheetData sheetId="3" refreshError="1"/>
      <sheetData sheetId="4"/>
      <sheetData sheetId="5"/>
    </sheetDataSet>
  </externalBook>
</externalLink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7E3A-D7FF-40DE-BE6F-67C484F6E991}">
  <dimension ref="A1:F38"/>
  <sheetViews>
    <sheetView topLeftCell="A3" workbookViewId="0">
      <selection activeCell="D1" sqref="D1"/>
    </sheetView>
  </sheetViews>
  <sheetFormatPr defaultRowHeight="14" x14ac:dyDescent="0.3"/>
  <cols>
    <col min="1" max="1" width="9.33203125" customWidth="1"/>
  </cols>
  <sheetData>
    <row r="1" spans="1:6" x14ac:dyDescent="0.3">
      <c r="A1" t="s">
        <v>0</v>
      </c>
      <c r="B1" s="1" t="s">
        <v>9</v>
      </c>
      <c r="C1" s="2" t="s">
        <v>1</v>
      </c>
      <c r="D1" t="s">
        <v>10</v>
      </c>
      <c r="E1" t="s">
        <v>2</v>
      </c>
      <c r="F1" t="s">
        <v>3</v>
      </c>
    </row>
    <row r="2" spans="1:6" x14ac:dyDescent="0.3">
      <c r="A2" s="3">
        <v>43435</v>
      </c>
      <c r="B2" s="1">
        <f>'[1]Haver T1'!C730</f>
        <v>18137.099999999999</v>
      </c>
      <c r="D2">
        <v>14050.6</v>
      </c>
      <c r="F2" s="5">
        <v>0</v>
      </c>
    </row>
    <row r="3" spans="1:6" x14ac:dyDescent="0.3">
      <c r="A3" s="3">
        <v>43466</v>
      </c>
      <c r="B3" s="1">
        <f>'[1]Haver T1'!C731</f>
        <v>18173.2</v>
      </c>
      <c r="C3">
        <f>((B3-B2)/B2)*100</f>
        <v>0.19903953774309113</v>
      </c>
      <c r="D3">
        <v>14104.4</v>
      </c>
      <c r="E3">
        <f>((D3-D2)/D2)*100</f>
        <v>0.38290179778798966</v>
      </c>
      <c r="F3" s="5">
        <v>0</v>
      </c>
    </row>
    <row r="4" spans="1:6" x14ac:dyDescent="0.3">
      <c r="A4" s="3">
        <v>43497</v>
      </c>
      <c r="B4" s="1">
        <f>'[1]Haver T1'!C732</f>
        <v>18240.7</v>
      </c>
      <c r="C4">
        <f t="shared" ref="C4:C36" si="0">((B4-B3)/B3)*100</f>
        <v>0.37142605595052053</v>
      </c>
      <c r="D4">
        <v>14117.9</v>
      </c>
      <c r="E4">
        <f t="shared" ref="E4:E36" si="1">((D4-D3)/D3)*100</f>
        <v>9.5714812398967702E-2</v>
      </c>
      <c r="F4" s="5">
        <v>0</v>
      </c>
    </row>
    <row r="5" spans="1:6" x14ac:dyDescent="0.3">
      <c r="A5" s="3">
        <v>43525</v>
      </c>
      <c r="B5" s="1">
        <f>'[1]Haver T1'!C733</f>
        <v>18302.7</v>
      </c>
      <c r="C5">
        <f t="shared" si="0"/>
        <v>0.33989923632316738</v>
      </c>
      <c r="D5">
        <v>14244.4</v>
      </c>
      <c r="E5">
        <f t="shared" si="1"/>
        <v>0.89602561287443605</v>
      </c>
      <c r="F5" s="5">
        <v>0</v>
      </c>
    </row>
    <row r="6" spans="1:6" x14ac:dyDescent="0.3">
      <c r="A6" s="3">
        <v>43556</v>
      </c>
      <c r="B6" s="1">
        <f>'[1]Haver T1'!C734</f>
        <v>18327.400000000001</v>
      </c>
      <c r="C6">
        <f t="shared" si="0"/>
        <v>0.13495276653171787</v>
      </c>
      <c r="D6">
        <v>14329.3</v>
      </c>
      <c r="E6">
        <f t="shared" si="1"/>
        <v>0.59602370054196485</v>
      </c>
      <c r="F6" s="5">
        <v>0</v>
      </c>
    </row>
    <row r="7" spans="1:6" x14ac:dyDescent="0.3">
      <c r="A7" s="3">
        <v>43586</v>
      </c>
      <c r="B7" s="1">
        <f>'[1]Haver T1'!C735</f>
        <v>18340.599999999999</v>
      </c>
      <c r="C7">
        <f t="shared" si="0"/>
        <v>7.2023309361923069E-2</v>
      </c>
      <c r="D7">
        <v>14372.2</v>
      </c>
      <c r="E7">
        <f t="shared" si="1"/>
        <v>0.2993865715701497</v>
      </c>
      <c r="F7" s="5">
        <v>0</v>
      </c>
    </row>
    <row r="8" spans="1:6" x14ac:dyDescent="0.3">
      <c r="A8" s="3">
        <v>43617</v>
      </c>
      <c r="B8" s="1">
        <f>'[1]Haver T1'!C736</f>
        <v>18368.2</v>
      </c>
      <c r="C8">
        <f t="shared" si="0"/>
        <v>0.15048580744360698</v>
      </c>
      <c r="D8">
        <v>14425.7</v>
      </c>
      <c r="E8">
        <f t="shared" si="1"/>
        <v>0.37224642017227699</v>
      </c>
      <c r="F8" s="5">
        <v>0</v>
      </c>
    </row>
    <row r="9" spans="1:6" x14ac:dyDescent="0.3">
      <c r="A9" s="3">
        <v>43647</v>
      </c>
      <c r="B9" s="1">
        <f>'[1]Haver T1'!C737</f>
        <v>18392.3</v>
      </c>
      <c r="C9">
        <f t="shared" si="0"/>
        <v>0.13120501736696324</v>
      </c>
      <c r="D9">
        <v>14487.4</v>
      </c>
      <c r="E9">
        <f t="shared" si="1"/>
        <v>0.42770888067822643</v>
      </c>
      <c r="F9" s="5">
        <v>0</v>
      </c>
    </row>
    <row r="10" spans="1:6" x14ac:dyDescent="0.3">
      <c r="A10" s="3">
        <v>43678</v>
      </c>
      <c r="B10" s="1">
        <f>'[1]Haver T1'!C738</f>
        <v>18479.900000000001</v>
      </c>
      <c r="C10">
        <f t="shared" si="0"/>
        <v>0.4762862719725221</v>
      </c>
      <c r="D10">
        <v>14536.4</v>
      </c>
      <c r="E10">
        <f t="shared" si="1"/>
        <v>0.33822494029294425</v>
      </c>
      <c r="F10" s="5">
        <v>0</v>
      </c>
    </row>
    <row r="11" spans="1:6" x14ac:dyDescent="0.3">
      <c r="A11" s="3">
        <v>43709</v>
      </c>
      <c r="B11" s="1">
        <f>'[1]Haver T1'!C739</f>
        <v>18522.099999999999</v>
      </c>
      <c r="C11">
        <f t="shared" si="0"/>
        <v>0.22835621404876158</v>
      </c>
      <c r="D11">
        <v>14564.7</v>
      </c>
      <c r="E11">
        <f t="shared" si="1"/>
        <v>0.1946836905974044</v>
      </c>
      <c r="F11" s="5">
        <v>0</v>
      </c>
    </row>
    <row r="12" spans="1:6" x14ac:dyDescent="0.3">
      <c r="A12" s="3">
        <v>43739</v>
      </c>
      <c r="B12" s="1">
        <f>'[1]Haver T1'!C740</f>
        <v>18587.400000000001</v>
      </c>
      <c r="C12">
        <f t="shared" si="0"/>
        <v>0.35255181647870876</v>
      </c>
      <c r="D12">
        <v>14607.9</v>
      </c>
      <c r="E12">
        <f t="shared" si="1"/>
        <v>0.29660755113389847</v>
      </c>
      <c r="F12" s="5">
        <v>0</v>
      </c>
    </row>
    <row r="13" spans="1:6" x14ac:dyDescent="0.3">
      <c r="A13" s="3">
        <v>43770</v>
      </c>
      <c r="B13" s="1">
        <f>'[1]Haver T1'!C741</f>
        <v>18683</v>
      </c>
      <c r="C13">
        <f t="shared" si="0"/>
        <v>0.51432690962694372</v>
      </c>
      <c r="D13">
        <v>14667.6</v>
      </c>
      <c r="E13">
        <f t="shared" si="1"/>
        <v>0.40868297291192252</v>
      </c>
      <c r="F13" s="5">
        <v>0</v>
      </c>
    </row>
    <row r="14" spans="1:6" x14ac:dyDescent="0.3">
      <c r="A14" s="3">
        <v>43800</v>
      </c>
      <c r="B14" s="1">
        <f>'[1]Haver T1'!C742</f>
        <v>18675.099999999999</v>
      </c>
      <c r="C14">
        <f t="shared" si="0"/>
        <v>-4.2284429695452846E-2</v>
      </c>
      <c r="D14">
        <v>14686.3</v>
      </c>
      <c r="E14">
        <f t="shared" si="1"/>
        <v>0.12749188687991839</v>
      </c>
      <c r="F14" s="5">
        <v>0</v>
      </c>
    </row>
    <row r="15" spans="1:6" x14ac:dyDescent="0.3">
      <c r="A15" s="3">
        <v>43831</v>
      </c>
      <c r="B15" s="1">
        <f>'[1]Haver T1'!C743</f>
        <v>18873.900000000001</v>
      </c>
      <c r="C15">
        <f t="shared" si="0"/>
        <v>1.0645190654936409</v>
      </c>
      <c r="D15">
        <v>14769.9</v>
      </c>
      <c r="E15">
        <f t="shared" si="1"/>
        <v>0.56923799731723013</v>
      </c>
      <c r="F15" s="5">
        <v>0</v>
      </c>
    </row>
    <row r="16" spans="1:6" x14ac:dyDescent="0.3">
      <c r="A16" s="3">
        <v>43862</v>
      </c>
      <c r="B16" s="1">
        <f>'[1]Haver T1'!C744</f>
        <v>19006.400000000001</v>
      </c>
      <c r="C16">
        <f t="shared" si="0"/>
        <v>0.70202766783759574</v>
      </c>
      <c r="D16">
        <v>14785.1</v>
      </c>
      <c r="E16">
        <f t="shared" si="1"/>
        <v>0.10291200346651452</v>
      </c>
      <c r="F16" s="5">
        <v>0</v>
      </c>
    </row>
    <row r="17" spans="1:6" x14ac:dyDescent="0.3">
      <c r="A17" s="3">
        <v>43891</v>
      </c>
      <c r="B17" s="1">
        <f>'[1]Haver T1'!C745</f>
        <v>18646.3</v>
      </c>
      <c r="C17">
        <f t="shared" si="0"/>
        <v>-1.8946249684316976</v>
      </c>
      <c r="D17">
        <v>13762.2</v>
      </c>
      <c r="E17">
        <f t="shared" si="1"/>
        <v>-6.918451684466115</v>
      </c>
      <c r="F17" s="5">
        <v>1</v>
      </c>
    </row>
    <row r="18" spans="1:6" x14ac:dyDescent="0.3">
      <c r="A18" s="3">
        <v>43922</v>
      </c>
      <c r="B18" s="1">
        <f>'[1]Haver T1'!C746</f>
        <v>20971.8</v>
      </c>
      <c r="C18">
        <f t="shared" si="0"/>
        <v>12.471643167813454</v>
      </c>
      <c r="D18">
        <v>12021.8</v>
      </c>
      <c r="E18">
        <f t="shared" si="1"/>
        <v>-12.646233887023886</v>
      </c>
      <c r="F18" s="5">
        <v>1</v>
      </c>
    </row>
    <row r="19" spans="1:6" x14ac:dyDescent="0.3">
      <c r="A19" s="3">
        <v>43952</v>
      </c>
      <c r="B19" s="1">
        <f>'[1]Haver T1'!C747</f>
        <v>20125.8</v>
      </c>
      <c r="C19">
        <f t="shared" si="0"/>
        <v>-4.0339884988413015</v>
      </c>
      <c r="D19">
        <v>13058.1</v>
      </c>
      <c r="E19">
        <f t="shared" si="1"/>
        <v>8.6201733517443415</v>
      </c>
      <c r="F19" s="5">
        <v>0</v>
      </c>
    </row>
    <row r="20" spans="1:6" x14ac:dyDescent="0.3">
      <c r="A20" s="3">
        <v>43983</v>
      </c>
      <c r="B20" s="1">
        <f>'[1]Haver T1'!C748</f>
        <v>19948.5</v>
      </c>
      <c r="C20">
        <f t="shared" si="0"/>
        <v>-0.8809587693408425</v>
      </c>
      <c r="D20">
        <v>13889.3</v>
      </c>
      <c r="E20">
        <f t="shared" si="1"/>
        <v>6.3653977224864171</v>
      </c>
      <c r="F20" s="5">
        <v>0</v>
      </c>
    </row>
    <row r="21" spans="1:6" x14ac:dyDescent="0.3">
      <c r="A21" s="3">
        <v>44013</v>
      </c>
      <c r="B21" s="1">
        <f>'[1]Haver T1'!C749</f>
        <v>20123.099999999999</v>
      </c>
      <c r="C21">
        <f t="shared" si="0"/>
        <v>0.87525377847957764</v>
      </c>
      <c r="D21">
        <v>14129.2</v>
      </c>
      <c r="E21">
        <f t="shared" si="1"/>
        <v>1.7272288740253394</v>
      </c>
      <c r="F21" s="5">
        <v>0</v>
      </c>
    </row>
    <row r="22" spans="1:6" x14ac:dyDescent="0.3">
      <c r="A22" s="3">
        <v>44044</v>
      </c>
      <c r="B22" s="1">
        <f>'[1]Haver T1'!C750</f>
        <v>19533.900000000001</v>
      </c>
      <c r="C22">
        <f t="shared" si="0"/>
        <v>-2.9279782936028598</v>
      </c>
      <c r="D22">
        <v>14270.5</v>
      </c>
      <c r="E22">
        <f t="shared" si="1"/>
        <v>1.0000566203323562</v>
      </c>
      <c r="F22" s="5">
        <v>0</v>
      </c>
    </row>
    <row r="23" spans="1:6" x14ac:dyDescent="0.3">
      <c r="A23" s="3">
        <v>44075</v>
      </c>
      <c r="B23" s="1">
        <f>'[1]Haver T1'!C751</f>
        <v>19675.3</v>
      </c>
      <c r="C23">
        <f t="shared" si="0"/>
        <v>0.72386978534751278</v>
      </c>
      <c r="D23">
        <v>14481.7</v>
      </c>
      <c r="E23">
        <f t="shared" si="1"/>
        <v>1.4799761746259819</v>
      </c>
      <c r="F23" s="5">
        <v>0</v>
      </c>
    </row>
    <row r="24" spans="1:6" x14ac:dyDescent="0.3">
      <c r="A24" s="3">
        <v>44105</v>
      </c>
      <c r="B24" s="1">
        <f>'[1]Haver T1'!C752</f>
        <v>19628.8</v>
      </c>
      <c r="C24">
        <f t="shared" si="0"/>
        <v>-0.23633693005951625</v>
      </c>
      <c r="D24">
        <v>14546</v>
      </c>
      <c r="E24">
        <f t="shared" si="1"/>
        <v>0.44400864539383678</v>
      </c>
      <c r="F24" s="5">
        <v>0</v>
      </c>
    </row>
    <row r="25" spans="1:6" x14ac:dyDescent="0.3">
      <c r="A25" s="3">
        <v>44136</v>
      </c>
      <c r="B25" s="1">
        <f>'[1]Haver T1'!C753</f>
        <v>19435</v>
      </c>
      <c r="C25">
        <f t="shared" si="0"/>
        <v>-0.98732474731007125</v>
      </c>
      <c r="D25">
        <v>14467.3</v>
      </c>
      <c r="E25">
        <f t="shared" si="1"/>
        <v>-0.54104221091709559</v>
      </c>
      <c r="F25" s="5">
        <v>0</v>
      </c>
    </row>
    <row r="26" spans="1:6" x14ac:dyDescent="0.3">
      <c r="A26" s="3">
        <v>44166</v>
      </c>
      <c r="B26" s="1">
        <f>'[1]Haver T1'!C754</f>
        <v>19562.2</v>
      </c>
      <c r="C26">
        <f t="shared" si="0"/>
        <v>0.65448932338564825</v>
      </c>
      <c r="D26">
        <v>14389.5</v>
      </c>
      <c r="E26">
        <f t="shared" si="1"/>
        <v>-0.53776447574875264</v>
      </c>
      <c r="F26" s="5">
        <v>0</v>
      </c>
    </row>
    <row r="27" spans="1:6" x14ac:dyDescent="0.3">
      <c r="A27" s="3">
        <v>44197</v>
      </c>
      <c r="B27" s="1">
        <f>'[1]Haver T1'!C755</f>
        <v>21504.5</v>
      </c>
      <c r="C27">
        <f t="shared" si="0"/>
        <v>9.9288423592438431</v>
      </c>
      <c r="D27">
        <v>14857.9</v>
      </c>
      <c r="E27">
        <f t="shared" si="1"/>
        <v>3.2551513256193729</v>
      </c>
      <c r="F27" s="5">
        <v>0</v>
      </c>
    </row>
    <row r="28" spans="1:6" x14ac:dyDescent="0.3">
      <c r="A28" s="3">
        <v>44228</v>
      </c>
      <c r="B28" s="1">
        <f>'[1]Haver T1'!C756</f>
        <v>19955.099999999999</v>
      </c>
      <c r="C28">
        <f t="shared" si="0"/>
        <v>-7.2050036038968663</v>
      </c>
      <c r="D28">
        <v>14699.6</v>
      </c>
      <c r="E28">
        <f t="shared" si="1"/>
        <v>-1.0654264734585592</v>
      </c>
      <c r="F28" s="5">
        <v>0</v>
      </c>
    </row>
    <row r="29" spans="1:6" x14ac:dyDescent="0.3">
      <c r="A29" s="3">
        <v>44256</v>
      </c>
      <c r="B29" s="1">
        <f>'[1]Haver T1'!C757</f>
        <v>24142.400000000001</v>
      </c>
      <c r="C29">
        <f t="shared" si="0"/>
        <v>20.983608200409936</v>
      </c>
      <c r="D29">
        <v>15458.9</v>
      </c>
      <c r="E29">
        <f t="shared" si="1"/>
        <v>5.165446678821187</v>
      </c>
      <c r="F29" s="5">
        <v>0</v>
      </c>
    </row>
    <row r="30" spans="1:6" x14ac:dyDescent="0.3">
      <c r="A30" s="3">
        <v>44287</v>
      </c>
      <c r="B30" s="1">
        <f>'[1]Haver T1'!C758</f>
        <v>20924.5</v>
      </c>
      <c r="C30">
        <f t="shared" si="0"/>
        <v>-13.328832261912657</v>
      </c>
      <c r="D30">
        <v>15618.7</v>
      </c>
      <c r="E30">
        <f t="shared" si="1"/>
        <v>1.0337087373616562</v>
      </c>
      <c r="F30" s="5">
        <v>0</v>
      </c>
    </row>
    <row r="31" spans="1:6" x14ac:dyDescent="0.3">
      <c r="A31" s="3">
        <v>44317</v>
      </c>
      <c r="B31" s="1">
        <f>'[1]Haver T1'!C759</f>
        <v>20514.7</v>
      </c>
      <c r="C31">
        <f t="shared" si="0"/>
        <v>-1.9584697364333641</v>
      </c>
      <c r="D31">
        <v>15624.4</v>
      </c>
      <c r="E31">
        <f t="shared" si="1"/>
        <v>3.6494714668947534E-2</v>
      </c>
      <c r="F31" s="5">
        <v>0</v>
      </c>
    </row>
    <row r="32" spans="1:6" x14ac:dyDescent="0.3">
      <c r="A32" s="3">
        <v>44348</v>
      </c>
      <c r="B32" s="1">
        <f>'[1]Haver T1'!C760</f>
        <v>20570.5</v>
      </c>
      <c r="C32">
        <f t="shared" si="0"/>
        <v>0.27200007799285036</v>
      </c>
      <c r="D32">
        <v>15802</v>
      </c>
      <c r="E32">
        <f t="shared" si="1"/>
        <v>1.1366836486521106</v>
      </c>
      <c r="F32" s="5">
        <v>0</v>
      </c>
    </row>
    <row r="33" spans="1:6" x14ac:dyDescent="0.3">
      <c r="A33" s="3">
        <v>44378</v>
      </c>
      <c r="B33" s="1">
        <f>'[1]Haver T1'!C761</f>
        <v>20824.599999999999</v>
      </c>
      <c r="C33">
        <f t="shared" si="0"/>
        <v>1.2352640917819135</v>
      </c>
      <c r="D33">
        <v>15804.8</v>
      </c>
      <c r="E33">
        <f t="shared" si="1"/>
        <v>1.7719276041002863E-2</v>
      </c>
      <c r="F33" s="5">
        <v>0</v>
      </c>
    </row>
    <row r="34" spans="1:6" x14ac:dyDescent="0.3">
      <c r="A34" s="3">
        <v>44409</v>
      </c>
      <c r="B34" s="1">
        <f>'[1]Haver T1'!C762</f>
        <v>20893.599999999999</v>
      </c>
      <c r="C34">
        <f t="shared" si="0"/>
        <v>0.33133889726573384</v>
      </c>
      <c r="D34">
        <v>15975.8</v>
      </c>
      <c r="E34">
        <f t="shared" si="1"/>
        <v>1.0819497874063575</v>
      </c>
      <c r="F34" s="5">
        <v>0</v>
      </c>
    </row>
    <row r="35" spans="1:6" x14ac:dyDescent="0.3">
      <c r="A35" s="3">
        <v>44440</v>
      </c>
      <c r="B35" s="1">
        <f>'[1]Haver T1'!C763</f>
        <v>20689.900000000001</v>
      </c>
      <c r="C35">
        <f t="shared" si="0"/>
        <v>-0.97493969445187567</v>
      </c>
      <c r="D35">
        <v>16076.4</v>
      </c>
      <c r="E35">
        <f t="shared" si="1"/>
        <v>0.62970242491769035</v>
      </c>
      <c r="F35" s="5">
        <v>0</v>
      </c>
    </row>
    <row r="36" spans="1:6" x14ac:dyDescent="0.3">
      <c r="A36" s="3">
        <v>44470</v>
      </c>
      <c r="B36" s="1">
        <f>'[1]Haver T1'!C764</f>
        <v>20783.3</v>
      </c>
      <c r="C36">
        <f t="shared" si="0"/>
        <v>0.45142799143542411</v>
      </c>
      <c r="D36">
        <v>16290.7</v>
      </c>
      <c r="E36">
        <f t="shared" si="1"/>
        <v>1.3330098778333526</v>
      </c>
      <c r="F36" s="5">
        <v>0</v>
      </c>
    </row>
    <row r="37" spans="1:6" x14ac:dyDescent="0.3">
      <c r="A37" s="3">
        <v>44501</v>
      </c>
    </row>
    <row r="38" spans="1:6" x14ac:dyDescent="0.3">
      <c r="A38" s="3">
        <v>44531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9D59-17F2-4F1E-96EC-8E949ECE075C}">
  <dimension ref="A1:H38"/>
  <sheetViews>
    <sheetView topLeftCell="A4" workbookViewId="0">
      <selection activeCell="I11" sqref="I11"/>
    </sheetView>
  </sheetViews>
  <sheetFormatPr defaultRowHeight="14" x14ac:dyDescent="0.3"/>
  <cols>
    <col min="1" max="1" width="12.33203125" customWidth="1"/>
    <col min="5" max="5" width="18" customWidth="1"/>
    <col min="6" max="6" width="14.83203125" customWidth="1"/>
    <col min="7" max="8" width="18.58203125" customWidth="1"/>
  </cols>
  <sheetData>
    <row r="1" spans="1:8" ht="79.5" customHeight="1" x14ac:dyDescent="0.3">
      <c r="A1" t="s">
        <v>0</v>
      </c>
      <c r="B1" t="s">
        <v>4</v>
      </c>
      <c r="C1" t="s">
        <v>5</v>
      </c>
      <c r="D1" t="s">
        <v>6</v>
      </c>
      <c r="E1" s="4" t="s">
        <v>7</v>
      </c>
      <c r="F1" s="4" t="s">
        <v>8</v>
      </c>
      <c r="G1" s="4" t="s">
        <v>3</v>
      </c>
      <c r="H1" s="4"/>
    </row>
    <row r="2" spans="1:8" x14ac:dyDescent="0.3">
      <c r="A2" s="3">
        <v>43435</v>
      </c>
      <c r="B2" t="str">
        <f t="shared" ref="B2:B36" si="0">LEFT(A2,4)</f>
        <v>4343</v>
      </c>
      <c r="C2" t="str">
        <f t="shared" ref="C2:C36" si="1">RIGHT(A2,2)</f>
        <v>35</v>
      </c>
      <c r="D2">
        <v>9</v>
      </c>
      <c r="E2">
        <v>17.464754563849787</v>
      </c>
      <c r="F2" t="e">
        <v>#N/A</v>
      </c>
      <c r="G2" s="5">
        <v>0</v>
      </c>
    </row>
    <row r="3" spans="1:8" x14ac:dyDescent="0.3">
      <c r="A3" s="3">
        <v>43466</v>
      </c>
      <c r="B3" t="str">
        <f t="shared" si="0"/>
        <v>4346</v>
      </c>
      <c r="C3" t="str">
        <f t="shared" si="1"/>
        <v>66</v>
      </c>
      <c r="D3">
        <v>8.6999999999999993</v>
      </c>
      <c r="E3">
        <v>17.806440252679771</v>
      </c>
      <c r="F3" t="e">
        <v>#N/A</v>
      </c>
      <c r="G3" s="5">
        <v>0</v>
      </c>
    </row>
    <row r="4" spans="1:8" x14ac:dyDescent="0.3">
      <c r="A4" s="3">
        <v>43497</v>
      </c>
      <c r="B4" t="str">
        <f t="shared" si="0"/>
        <v>4349</v>
      </c>
      <c r="C4" t="str">
        <f t="shared" si="1"/>
        <v>97</v>
      </c>
      <c r="D4">
        <v>8.8000000000000007</v>
      </c>
      <c r="E4">
        <v>17.788242775770669</v>
      </c>
      <c r="F4" t="e">
        <v>#N/A</v>
      </c>
      <c r="G4" s="5">
        <v>0</v>
      </c>
    </row>
    <row r="5" spans="1:8" x14ac:dyDescent="0.3">
      <c r="A5" s="3">
        <v>43525</v>
      </c>
      <c r="B5" t="str">
        <f t="shared" si="0"/>
        <v>4352</v>
      </c>
      <c r="C5" t="str">
        <f t="shared" si="1"/>
        <v>25</v>
      </c>
      <c r="D5">
        <v>8.1999999999999993</v>
      </c>
      <c r="E5">
        <v>17.802837832669493</v>
      </c>
      <c r="F5" t="e">
        <v>#N/A</v>
      </c>
      <c r="G5" s="5">
        <v>0</v>
      </c>
    </row>
    <row r="6" spans="1:8" x14ac:dyDescent="0.3">
      <c r="A6" s="3">
        <v>43556</v>
      </c>
      <c r="B6" t="str">
        <f t="shared" si="0"/>
        <v>4355</v>
      </c>
      <c r="C6" t="str">
        <f t="shared" si="1"/>
        <v>56</v>
      </c>
      <c r="D6">
        <v>7.7</v>
      </c>
      <c r="E6">
        <v>17.874330237786047</v>
      </c>
      <c r="F6" t="e">
        <v>#N/A</v>
      </c>
      <c r="G6" s="5">
        <v>0</v>
      </c>
    </row>
    <row r="7" spans="1:8" x14ac:dyDescent="0.3">
      <c r="A7" s="3">
        <v>43586</v>
      </c>
      <c r="B7" t="str">
        <f t="shared" si="0"/>
        <v>4358</v>
      </c>
      <c r="C7" t="str">
        <f t="shared" si="1"/>
        <v>86</v>
      </c>
      <c r="D7">
        <v>7.4</v>
      </c>
      <c r="E7">
        <v>17.922532523472519</v>
      </c>
      <c r="F7" t="e">
        <v>#N/A</v>
      </c>
      <c r="G7" s="5">
        <v>0</v>
      </c>
    </row>
    <row r="8" spans="1:8" x14ac:dyDescent="0.3">
      <c r="A8" s="3">
        <v>43617</v>
      </c>
      <c r="B8" t="str">
        <f t="shared" si="0"/>
        <v>4361</v>
      </c>
      <c r="C8" t="str">
        <f t="shared" si="1"/>
        <v>17</v>
      </c>
      <c r="D8">
        <v>7.2</v>
      </c>
      <c r="E8">
        <v>17.960388061976676</v>
      </c>
      <c r="F8" t="e">
        <v>#N/A</v>
      </c>
      <c r="G8" s="5">
        <v>0</v>
      </c>
    </row>
    <row r="9" spans="1:8" x14ac:dyDescent="0.3">
      <c r="A9" s="3">
        <v>43647</v>
      </c>
      <c r="B9" t="str">
        <f t="shared" si="0"/>
        <v>4364</v>
      </c>
      <c r="C9" t="str">
        <f t="shared" si="1"/>
        <v>47</v>
      </c>
      <c r="D9">
        <v>7</v>
      </c>
      <c r="E9">
        <v>17.968932651163804</v>
      </c>
      <c r="F9" t="e">
        <v>#N/A</v>
      </c>
      <c r="G9" s="5">
        <v>0</v>
      </c>
    </row>
    <row r="10" spans="1:8" x14ac:dyDescent="0.3">
      <c r="A10" s="3">
        <v>43678</v>
      </c>
      <c r="B10" t="str">
        <f t="shared" si="0"/>
        <v>4367</v>
      </c>
      <c r="C10" t="str">
        <f t="shared" si="1"/>
        <v>78</v>
      </c>
      <c r="D10">
        <v>7.2</v>
      </c>
      <c r="E10">
        <v>17.927045059767639</v>
      </c>
      <c r="F10" t="e">
        <v>#N/A</v>
      </c>
      <c r="G10" s="5">
        <v>0</v>
      </c>
    </row>
    <row r="11" spans="1:8" x14ac:dyDescent="0.3">
      <c r="A11" s="3">
        <v>43709</v>
      </c>
      <c r="B11" t="str">
        <f t="shared" si="0"/>
        <v>4370</v>
      </c>
      <c r="C11" t="str">
        <f t="shared" si="1"/>
        <v>09</v>
      </c>
      <c r="D11">
        <v>7.3</v>
      </c>
      <c r="E11">
        <v>17.927772768746529</v>
      </c>
      <c r="F11" t="e">
        <v>#N/A</v>
      </c>
      <c r="G11" s="5">
        <v>0</v>
      </c>
    </row>
    <row r="12" spans="1:8" x14ac:dyDescent="0.3">
      <c r="A12" s="3">
        <v>43739</v>
      </c>
      <c r="B12" t="str">
        <f t="shared" si="0"/>
        <v>4373</v>
      </c>
      <c r="C12" t="str">
        <f t="shared" si="1"/>
        <v>39</v>
      </c>
      <c r="D12">
        <v>7.4</v>
      </c>
      <c r="E12">
        <v>17.969699904236201</v>
      </c>
      <c r="F12" t="e">
        <v>#N/A</v>
      </c>
      <c r="G12" s="5">
        <v>0</v>
      </c>
    </row>
    <row r="13" spans="1:8" x14ac:dyDescent="0.3">
      <c r="A13" s="3">
        <v>43770</v>
      </c>
      <c r="B13" t="str">
        <f t="shared" si="0"/>
        <v>4377</v>
      </c>
      <c r="C13" t="str">
        <f t="shared" si="1"/>
        <v>70</v>
      </c>
      <c r="D13">
        <v>7.5</v>
      </c>
      <c r="E13">
        <v>17.869185890916874</v>
      </c>
      <c r="F13" t="e">
        <v>#N/A</v>
      </c>
      <c r="G13" s="5">
        <v>0</v>
      </c>
    </row>
    <row r="14" spans="1:8" x14ac:dyDescent="0.3">
      <c r="A14" s="3">
        <v>43800</v>
      </c>
      <c r="B14" t="str">
        <f t="shared" si="0"/>
        <v>4380</v>
      </c>
      <c r="C14" t="str">
        <f t="shared" si="1"/>
        <v>00</v>
      </c>
      <c r="D14">
        <v>7.3</v>
      </c>
      <c r="E14">
        <v>17.824268678614843</v>
      </c>
      <c r="F14" t="e">
        <v>#N/A</v>
      </c>
      <c r="G14" s="5">
        <v>0</v>
      </c>
    </row>
    <row r="15" spans="1:8" x14ac:dyDescent="0.3">
      <c r="A15" s="3">
        <v>43831</v>
      </c>
      <c r="B15" t="str">
        <f t="shared" si="0"/>
        <v>4383</v>
      </c>
      <c r="C15" t="str">
        <f t="shared" si="1"/>
        <v>31</v>
      </c>
      <c r="D15">
        <v>7.8</v>
      </c>
      <c r="E15">
        <v>17.821435951234243</v>
      </c>
      <c r="F15" t="e">
        <v>#N/A</v>
      </c>
      <c r="G15" s="5">
        <v>0</v>
      </c>
    </row>
    <row r="16" spans="1:8" x14ac:dyDescent="0.3">
      <c r="A16" s="3">
        <v>43862</v>
      </c>
      <c r="B16" t="str">
        <f t="shared" si="0"/>
        <v>4386</v>
      </c>
      <c r="C16" t="str">
        <f t="shared" si="1"/>
        <v>62</v>
      </c>
      <c r="D16">
        <v>8.3000000000000007</v>
      </c>
      <c r="E16">
        <v>17.690883070965569</v>
      </c>
      <c r="F16" t="e">
        <v>#N/A</v>
      </c>
      <c r="G16" s="5">
        <v>0</v>
      </c>
    </row>
    <row r="17" spans="1:7" x14ac:dyDescent="0.3">
      <c r="A17" s="3">
        <v>43891</v>
      </c>
      <c r="B17" t="str">
        <f t="shared" si="0"/>
        <v>4389</v>
      </c>
      <c r="C17" t="str">
        <f t="shared" si="1"/>
        <v>91</v>
      </c>
      <c r="D17">
        <v>13.1</v>
      </c>
      <c r="E17">
        <v>18.407941521910516</v>
      </c>
      <c r="F17" t="e">
        <v>#N/A</v>
      </c>
      <c r="G17" s="5">
        <v>1</v>
      </c>
    </row>
    <row r="18" spans="1:7" x14ac:dyDescent="0.3">
      <c r="A18" s="3">
        <v>43922</v>
      </c>
      <c r="B18" t="str">
        <f t="shared" si="0"/>
        <v>4392</v>
      </c>
      <c r="C18" t="str">
        <f t="shared" si="1"/>
        <v>22</v>
      </c>
      <c r="D18">
        <v>33.799999999999997</v>
      </c>
      <c r="E18">
        <v>31.981041207717031</v>
      </c>
      <c r="F18">
        <v>12.34228821560381</v>
      </c>
      <c r="G18" s="5">
        <v>1</v>
      </c>
    </row>
    <row r="19" spans="1:7" x14ac:dyDescent="0.3">
      <c r="A19" s="3">
        <v>43952</v>
      </c>
      <c r="B19" t="str">
        <f t="shared" si="0"/>
        <v>4395</v>
      </c>
      <c r="C19" t="str">
        <f t="shared" si="1"/>
        <v>52</v>
      </c>
      <c r="D19">
        <v>24.8</v>
      </c>
      <c r="E19">
        <v>27.708712200260361</v>
      </c>
      <c r="F19">
        <v>3.0100666805791572</v>
      </c>
      <c r="G19" s="5">
        <v>0</v>
      </c>
    </row>
    <row r="20" spans="1:7" x14ac:dyDescent="0.3">
      <c r="A20" s="3">
        <v>43983</v>
      </c>
      <c r="B20" t="str">
        <f t="shared" si="0"/>
        <v>4398</v>
      </c>
      <c r="C20" t="str">
        <f t="shared" si="1"/>
        <v>83</v>
      </c>
      <c r="D20">
        <v>19.3</v>
      </c>
      <c r="E20">
        <v>25.421460260169937</v>
      </c>
      <c r="F20">
        <v>0.20151891119633056</v>
      </c>
      <c r="G20" s="5">
        <v>0</v>
      </c>
    </row>
    <row r="21" spans="1:7" x14ac:dyDescent="0.3">
      <c r="A21" s="3">
        <v>44013</v>
      </c>
      <c r="B21" t="str">
        <f t="shared" si="0"/>
        <v>4401</v>
      </c>
      <c r="C21" t="str">
        <f t="shared" si="1"/>
        <v>13</v>
      </c>
      <c r="D21">
        <v>18.7</v>
      </c>
      <c r="E21">
        <v>25.144237219911446</v>
      </c>
      <c r="F21">
        <v>0.16299675497314031</v>
      </c>
      <c r="G21" s="5">
        <v>0</v>
      </c>
    </row>
    <row r="22" spans="1:7" x14ac:dyDescent="0.3">
      <c r="A22" s="3">
        <v>44044</v>
      </c>
      <c r="B22" t="str">
        <f t="shared" si="0"/>
        <v>4404</v>
      </c>
      <c r="C22" t="str">
        <f t="shared" si="1"/>
        <v>44</v>
      </c>
      <c r="D22">
        <v>15</v>
      </c>
      <c r="E22">
        <v>21.823598974091194</v>
      </c>
      <c r="F22">
        <v>4.6073748713774509E-2</v>
      </c>
      <c r="G22" s="5">
        <v>0</v>
      </c>
    </row>
    <row r="23" spans="1:7" x14ac:dyDescent="0.3">
      <c r="A23" s="3">
        <v>44075</v>
      </c>
      <c r="B23" t="str">
        <f t="shared" si="0"/>
        <v>4407</v>
      </c>
      <c r="C23" t="str">
        <f t="shared" si="1"/>
        <v>75</v>
      </c>
      <c r="D23">
        <v>14.3</v>
      </c>
      <c r="E23">
        <v>21.48328106814127</v>
      </c>
      <c r="F23">
        <v>2.4396070199692001E-2</v>
      </c>
      <c r="G23" s="5">
        <v>0</v>
      </c>
    </row>
    <row r="24" spans="1:7" x14ac:dyDescent="0.3">
      <c r="A24" s="3">
        <v>44105</v>
      </c>
      <c r="B24" t="str">
        <f t="shared" si="0"/>
        <v>4410</v>
      </c>
      <c r="C24" t="str">
        <f t="shared" si="1"/>
        <v>05</v>
      </c>
      <c r="D24">
        <v>13.6</v>
      </c>
      <c r="E24">
        <v>20.201948157808935</v>
      </c>
      <c r="F24">
        <v>7.1833224649494626E-2</v>
      </c>
      <c r="G24" s="5">
        <v>0</v>
      </c>
    </row>
    <row r="25" spans="1:7" x14ac:dyDescent="0.3">
      <c r="A25" s="3">
        <v>44136</v>
      </c>
      <c r="B25" t="str">
        <f t="shared" si="0"/>
        <v>4413</v>
      </c>
      <c r="C25" t="str">
        <f t="shared" si="1"/>
        <v>36</v>
      </c>
      <c r="D25">
        <v>13</v>
      </c>
      <c r="E25">
        <v>19.611011062516077</v>
      </c>
      <c r="F25">
        <v>5.659891947517366E-3</v>
      </c>
      <c r="G25" s="5">
        <v>0</v>
      </c>
    </row>
    <row r="26" spans="1:7" x14ac:dyDescent="0.3">
      <c r="A26" s="3">
        <v>44166</v>
      </c>
      <c r="B26" t="str">
        <f t="shared" si="0"/>
        <v>4416</v>
      </c>
      <c r="C26" t="str">
        <f t="shared" si="1"/>
        <v>66</v>
      </c>
      <c r="D26">
        <v>14</v>
      </c>
      <c r="E26">
        <v>19.801453824212</v>
      </c>
      <c r="F26">
        <v>0</v>
      </c>
      <c r="G26" s="5">
        <v>0</v>
      </c>
    </row>
    <row r="27" spans="1:7" x14ac:dyDescent="0.3">
      <c r="A27" s="3">
        <v>44197</v>
      </c>
      <c r="B27" t="str">
        <f t="shared" si="0"/>
        <v>4419</v>
      </c>
      <c r="C27" t="str">
        <f t="shared" si="1"/>
        <v>97</v>
      </c>
      <c r="D27">
        <v>19.899999999999999</v>
      </c>
      <c r="E27">
        <v>27.274291427375662</v>
      </c>
      <c r="F27">
        <v>7.7234997326141048</v>
      </c>
      <c r="G27" s="5">
        <v>0</v>
      </c>
    </row>
    <row r="28" spans="1:7" x14ac:dyDescent="0.3">
      <c r="A28" s="3">
        <v>44228</v>
      </c>
      <c r="B28" t="str">
        <f t="shared" si="0"/>
        <v>4422</v>
      </c>
      <c r="C28" t="str">
        <f t="shared" si="1"/>
        <v>28</v>
      </c>
      <c r="D28">
        <v>13.5</v>
      </c>
      <c r="E28">
        <v>21.427103848139076</v>
      </c>
      <c r="F28">
        <v>0.48057889962966865</v>
      </c>
      <c r="G28" s="5">
        <v>0</v>
      </c>
    </row>
    <row r="29" spans="1:7" x14ac:dyDescent="0.3">
      <c r="A29" s="3">
        <v>44256</v>
      </c>
      <c r="B29" t="str">
        <f t="shared" si="0"/>
        <v>4425</v>
      </c>
      <c r="C29" t="str">
        <f t="shared" si="1"/>
        <v>56</v>
      </c>
      <c r="D29">
        <v>26.6</v>
      </c>
      <c r="E29">
        <v>34.235204453575449</v>
      </c>
      <c r="F29">
        <v>16.75144144741202</v>
      </c>
      <c r="G29" s="5">
        <v>0</v>
      </c>
    </row>
    <row r="30" spans="1:7" x14ac:dyDescent="0.3">
      <c r="A30" s="3">
        <v>44287</v>
      </c>
      <c r="B30" t="str">
        <f t="shared" si="0"/>
        <v>4428</v>
      </c>
      <c r="C30" t="str">
        <f t="shared" si="1"/>
        <v>87</v>
      </c>
      <c r="D30">
        <v>12.6</v>
      </c>
      <c r="E30">
        <v>23.280843030896794</v>
      </c>
      <c r="F30">
        <v>3.2880116609715881</v>
      </c>
      <c r="G30" s="5">
        <v>0</v>
      </c>
    </row>
    <row r="31" spans="1:7" x14ac:dyDescent="0.3">
      <c r="A31" s="3">
        <v>44317</v>
      </c>
      <c r="B31" t="str">
        <f t="shared" si="0"/>
        <v>4431</v>
      </c>
      <c r="C31" t="str">
        <f t="shared" si="1"/>
        <v>17</v>
      </c>
      <c r="D31">
        <v>10.4</v>
      </c>
      <c r="E31">
        <v>21.080493499783078</v>
      </c>
      <c r="F31">
        <v>0.62686756325951631</v>
      </c>
      <c r="G31" s="5">
        <v>0</v>
      </c>
    </row>
    <row r="32" spans="1:7" x14ac:dyDescent="0.3">
      <c r="A32" s="3">
        <v>44348</v>
      </c>
      <c r="B32" t="str">
        <f t="shared" si="0"/>
        <v>4434</v>
      </c>
      <c r="C32" t="str">
        <f t="shared" si="1"/>
        <v>48</v>
      </c>
      <c r="D32">
        <v>9.5</v>
      </c>
      <c r="E32">
        <v>20.540093823679541</v>
      </c>
      <c r="F32">
        <v>0.26153958338397215</v>
      </c>
      <c r="G32" s="5">
        <v>0</v>
      </c>
    </row>
    <row r="33" spans="1:7" x14ac:dyDescent="0.3">
      <c r="A33" s="3">
        <v>44378</v>
      </c>
      <c r="B33" t="str">
        <f t="shared" si="0"/>
        <v>4437</v>
      </c>
      <c r="C33" t="str">
        <f t="shared" si="1"/>
        <v>78</v>
      </c>
      <c r="D33">
        <v>10.6</v>
      </c>
      <c r="E33">
        <v>21.008806891849062</v>
      </c>
      <c r="F33">
        <v>0.21945199427600054</v>
      </c>
      <c r="G33" s="5">
        <v>0</v>
      </c>
    </row>
    <row r="34" spans="1:7" x14ac:dyDescent="0.3">
      <c r="A34" s="3">
        <v>44409</v>
      </c>
      <c r="B34" t="str">
        <f t="shared" si="0"/>
        <v>4440</v>
      </c>
      <c r="C34" t="str">
        <f t="shared" si="1"/>
        <v>09</v>
      </c>
      <c r="D34">
        <v>9.9</v>
      </c>
      <c r="E34">
        <v>21.106941838649156</v>
      </c>
      <c r="F34">
        <v>0.19336064632231878</v>
      </c>
      <c r="G34" s="5">
        <v>0</v>
      </c>
    </row>
    <row r="35" spans="1:7" x14ac:dyDescent="0.3">
      <c r="A35" s="3">
        <v>44440</v>
      </c>
      <c r="B35" t="str">
        <f t="shared" si="0"/>
        <v>4444</v>
      </c>
      <c r="C35" t="str">
        <f t="shared" si="1"/>
        <v>40</v>
      </c>
      <c r="D35">
        <v>8.1999999999999993</v>
      </c>
      <c r="E35">
        <v>19.897147883750041</v>
      </c>
      <c r="F35">
        <v>0.14789824987070987</v>
      </c>
      <c r="G35" s="5">
        <v>0</v>
      </c>
    </row>
    <row r="36" spans="1:7" x14ac:dyDescent="0.3">
      <c r="A36" s="3">
        <v>44470</v>
      </c>
      <c r="B36" t="str">
        <f t="shared" si="0"/>
        <v>4447</v>
      </c>
      <c r="C36" t="str">
        <f t="shared" si="1"/>
        <v>70</v>
      </c>
      <c r="D36">
        <v>7.3</v>
      </c>
      <c r="E36">
        <v>19.668676292985232</v>
      </c>
      <c r="F36">
        <v>0.15060168500671212</v>
      </c>
      <c r="G36" s="5">
        <v>0</v>
      </c>
    </row>
    <row r="37" spans="1:7" x14ac:dyDescent="0.3">
      <c r="A37" s="3">
        <v>44501</v>
      </c>
    </row>
    <row r="38" spans="1:7" x14ac:dyDescent="0.3">
      <c r="A38" s="3">
        <v>44531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C62F-BD97-452A-BBCC-07BC61A3FF1A}">
  <dimension ref="B2:T34"/>
  <sheetViews>
    <sheetView workbookViewId="0">
      <selection activeCell="F16" sqref="F16"/>
    </sheetView>
  </sheetViews>
  <sheetFormatPr defaultRowHeight="14" x14ac:dyDescent="0.3"/>
  <cols>
    <col min="1" max="1" width="4" customWidth="1"/>
    <col min="2" max="2" width="9.5" customWidth="1"/>
    <col min="3" max="3" width="16" customWidth="1"/>
    <col min="4" max="9" width="9" style="6" customWidth="1"/>
    <col min="10" max="10" width="2.83203125" customWidth="1"/>
    <col min="11" max="11" width="14.25" customWidth="1"/>
    <col min="12" max="20" width="10.58203125" customWidth="1"/>
    <col min="21" max="21" width="13" customWidth="1"/>
  </cols>
  <sheetData>
    <row r="2" spans="2:20" x14ac:dyDescent="0.3"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</row>
    <row r="3" spans="2:20" x14ac:dyDescent="0.3">
      <c r="B3" t="s">
        <v>17</v>
      </c>
      <c r="C3" t="s">
        <v>18</v>
      </c>
      <c r="D3" s="7">
        <v>80.510000000000005</v>
      </c>
      <c r="E3" s="7">
        <v>68.69</v>
      </c>
      <c r="F3" s="7">
        <v>82.67</v>
      </c>
      <c r="G3" s="7">
        <v>74.28</v>
      </c>
      <c r="H3" s="7">
        <v>77.61</v>
      </c>
      <c r="I3" s="7">
        <v>72.95</v>
      </c>
      <c r="J3" s="8"/>
    </row>
    <row r="4" spans="2:20" x14ac:dyDescent="0.3">
      <c r="C4" t="s">
        <v>19</v>
      </c>
      <c r="D4" s="7">
        <v>6.04</v>
      </c>
      <c r="E4" s="7">
        <v>16.02</v>
      </c>
      <c r="F4" s="7">
        <v>5.09</v>
      </c>
      <c r="G4" s="7">
        <v>10.220000000000001</v>
      </c>
      <c r="H4" s="7">
        <v>7.89</v>
      </c>
      <c r="I4" s="7">
        <v>12.46</v>
      </c>
      <c r="J4" s="8"/>
    </row>
    <row r="5" spans="2:20" x14ac:dyDescent="0.3">
      <c r="C5" t="s">
        <v>20</v>
      </c>
      <c r="D5" s="7">
        <v>13.45</v>
      </c>
      <c r="E5" s="7">
        <v>15.29</v>
      </c>
      <c r="F5" s="7">
        <v>12.24</v>
      </c>
      <c r="G5" s="7">
        <v>15.5</v>
      </c>
      <c r="H5" s="7">
        <v>14.5</v>
      </c>
      <c r="I5" s="7">
        <v>14.59</v>
      </c>
      <c r="J5" s="8"/>
    </row>
    <row r="6" spans="2:20" x14ac:dyDescent="0.3">
      <c r="B6" t="s">
        <v>21</v>
      </c>
      <c r="C6" t="s">
        <v>18</v>
      </c>
      <c r="D6" s="7">
        <v>21.98</v>
      </c>
      <c r="E6" s="7">
        <v>26.67</v>
      </c>
      <c r="F6" s="7">
        <v>24.06</v>
      </c>
      <c r="G6" s="7">
        <v>34.03</v>
      </c>
      <c r="H6" s="7">
        <v>23.95</v>
      </c>
      <c r="I6" s="7">
        <v>25.77</v>
      </c>
      <c r="J6" s="8"/>
    </row>
    <row r="7" spans="2:20" x14ac:dyDescent="0.3">
      <c r="C7" t="s">
        <v>19</v>
      </c>
      <c r="D7" s="7">
        <v>15.44</v>
      </c>
      <c r="E7" s="7">
        <v>26.65</v>
      </c>
      <c r="F7" s="7">
        <v>12.91</v>
      </c>
      <c r="G7" s="7">
        <v>24.34</v>
      </c>
      <c r="H7" s="7">
        <v>17.559999999999999</v>
      </c>
      <c r="I7" s="7">
        <v>22.43</v>
      </c>
      <c r="J7" s="8"/>
    </row>
    <row r="8" spans="2:20" x14ac:dyDescent="0.3">
      <c r="C8" t="s">
        <v>20</v>
      </c>
      <c r="D8" s="7">
        <v>62.57</v>
      </c>
      <c r="E8" s="7">
        <v>46.67</v>
      </c>
      <c r="F8" s="7">
        <v>63.03</v>
      </c>
      <c r="G8" s="7">
        <v>41.63</v>
      </c>
      <c r="H8" s="7">
        <v>58.49</v>
      </c>
      <c r="I8" s="7">
        <v>51.8</v>
      </c>
      <c r="J8" s="8"/>
    </row>
    <row r="9" spans="2:20" x14ac:dyDescent="0.3">
      <c r="B9" t="s">
        <v>22</v>
      </c>
      <c r="C9" t="s">
        <v>18</v>
      </c>
      <c r="D9" s="7">
        <v>17.760000000000002</v>
      </c>
      <c r="E9" s="7">
        <v>24.77</v>
      </c>
      <c r="F9" s="7">
        <v>19.96</v>
      </c>
      <c r="G9" s="7">
        <v>31.26</v>
      </c>
      <c r="H9" s="7">
        <v>22.87</v>
      </c>
      <c r="I9" s="7">
        <v>22.45</v>
      </c>
      <c r="J9" s="8"/>
    </row>
    <row r="10" spans="2:20" x14ac:dyDescent="0.3">
      <c r="C10" t="s">
        <v>19</v>
      </c>
      <c r="D10" s="7">
        <v>21.79</v>
      </c>
      <c r="E10" s="7">
        <v>31.15</v>
      </c>
      <c r="F10" s="7">
        <v>15.37</v>
      </c>
      <c r="G10" s="7">
        <v>27.99</v>
      </c>
      <c r="H10" s="7">
        <v>23.7</v>
      </c>
      <c r="I10" s="7">
        <v>25.26</v>
      </c>
      <c r="J10" s="8"/>
    </row>
    <row r="11" spans="2:20" x14ac:dyDescent="0.3">
      <c r="C11" t="s">
        <v>20</v>
      </c>
      <c r="D11" s="7">
        <v>60.45</v>
      </c>
      <c r="E11" s="7">
        <v>44.08</v>
      </c>
      <c r="F11" s="7">
        <v>64.66</v>
      </c>
      <c r="G11" s="7">
        <v>40.75</v>
      </c>
      <c r="H11" s="7">
        <v>53.43</v>
      </c>
      <c r="I11" s="7">
        <v>52.29</v>
      </c>
      <c r="J11" s="8"/>
    </row>
    <row r="13" spans="2:20" x14ac:dyDescent="0.3">
      <c r="C13" t="s">
        <v>23</v>
      </c>
      <c r="M13" s="6" t="s">
        <v>17</v>
      </c>
      <c r="N13" s="6"/>
      <c r="O13" s="6"/>
      <c r="P13" s="6" t="s">
        <v>21</v>
      </c>
      <c r="Q13" s="6"/>
      <c r="R13" s="6"/>
      <c r="S13" s="6" t="s">
        <v>22</v>
      </c>
    </row>
    <row r="14" spans="2:20" ht="28.5" thickBot="1" x14ac:dyDescent="0.35">
      <c r="L14" s="9" t="s">
        <v>18</v>
      </c>
      <c r="M14" s="9" t="s">
        <v>19</v>
      </c>
      <c r="N14" s="9" t="s">
        <v>20</v>
      </c>
      <c r="O14" s="9" t="s">
        <v>18</v>
      </c>
      <c r="P14" s="9" t="s">
        <v>19</v>
      </c>
      <c r="Q14" s="9" t="s">
        <v>20</v>
      </c>
      <c r="R14" s="9" t="s">
        <v>18</v>
      </c>
      <c r="S14" s="9" t="s">
        <v>19</v>
      </c>
      <c r="T14" s="9" t="s">
        <v>20</v>
      </c>
    </row>
    <row r="15" spans="2:20" x14ac:dyDescent="0.3">
      <c r="B15" s="10"/>
      <c r="C15" s="11"/>
      <c r="D15" s="11" t="s">
        <v>24</v>
      </c>
      <c r="E15" s="11" t="s">
        <v>25</v>
      </c>
      <c r="F15" s="11" t="s">
        <v>26</v>
      </c>
      <c r="G15" s="12"/>
      <c r="K15" s="6" t="s">
        <v>11</v>
      </c>
      <c r="L15" s="7">
        <v>80.510000000000005</v>
      </c>
      <c r="M15" s="7">
        <v>6.04</v>
      </c>
      <c r="N15" s="7">
        <v>13.45</v>
      </c>
      <c r="O15" s="7">
        <v>21.98</v>
      </c>
      <c r="P15" s="7">
        <v>15.44</v>
      </c>
      <c r="Q15" s="7">
        <v>62.57</v>
      </c>
      <c r="R15" s="7">
        <v>17.760000000000002</v>
      </c>
      <c r="S15" s="7">
        <v>21.79</v>
      </c>
      <c r="T15" s="7">
        <v>60.45</v>
      </c>
    </row>
    <row r="16" spans="2:20" x14ac:dyDescent="0.3">
      <c r="B16" s="13" t="s">
        <v>17</v>
      </c>
      <c r="C16" s="6" t="s">
        <v>11</v>
      </c>
      <c r="D16" s="7">
        <v>80.510000000000005</v>
      </c>
      <c r="E16" s="7">
        <v>6.04</v>
      </c>
      <c r="F16" s="7">
        <v>13.45</v>
      </c>
      <c r="G16" s="14"/>
      <c r="K16" s="6" t="s">
        <v>12</v>
      </c>
      <c r="L16" s="7">
        <v>68.69</v>
      </c>
      <c r="M16" s="7">
        <v>16.02</v>
      </c>
      <c r="N16" s="7">
        <v>15.29</v>
      </c>
      <c r="O16" s="7">
        <v>26.67</v>
      </c>
      <c r="P16" s="7">
        <v>26.65</v>
      </c>
      <c r="Q16" s="7">
        <v>46.67</v>
      </c>
      <c r="R16" s="7">
        <v>24.77</v>
      </c>
      <c r="S16" s="7">
        <v>31.15</v>
      </c>
      <c r="T16" s="7">
        <v>44.08</v>
      </c>
    </row>
    <row r="17" spans="2:20" x14ac:dyDescent="0.3">
      <c r="B17" s="13"/>
      <c r="C17" s="6" t="s">
        <v>27</v>
      </c>
      <c r="D17" s="7">
        <v>68.69</v>
      </c>
      <c r="E17" s="7">
        <v>16.02</v>
      </c>
      <c r="F17" s="7">
        <v>15.29</v>
      </c>
      <c r="G17" s="14"/>
      <c r="K17" s="6" t="s">
        <v>13</v>
      </c>
      <c r="L17" s="7">
        <v>82.67</v>
      </c>
      <c r="M17" s="7">
        <v>5.09</v>
      </c>
      <c r="N17" s="7">
        <v>12.24</v>
      </c>
      <c r="O17" s="7">
        <v>24.06</v>
      </c>
      <c r="P17" s="7">
        <v>12.91</v>
      </c>
      <c r="Q17" s="7">
        <v>63.03</v>
      </c>
      <c r="R17" s="7">
        <v>19.96</v>
      </c>
      <c r="S17" s="7">
        <v>15.37</v>
      </c>
      <c r="T17" s="7">
        <v>64.66</v>
      </c>
    </row>
    <row r="18" spans="2:20" x14ac:dyDescent="0.3">
      <c r="B18" s="13"/>
      <c r="C18" s="6" t="s">
        <v>28</v>
      </c>
      <c r="D18" s="7">
        <v>82.67</v>
      </c>
      <c r="E18" s="7">
        <v>5.09</v>
      </c>
      <c r="F18" s="7">
        <v>12.24</v>
      </c>
      <c r="G18" s="14"/>
      <c r="K18" s="6" t="s">
        <v>14</v>
      </c>
      <c r="L18" s="7">
        <v>74.28</v>
      </c>
      <c r="M18" s="7">
        <v>10.220000000000001</v>
      </c>
      <c r="N18" s="7">
        <v>15.5</v>
      </c>
      <c r="O18" s="7">
        <v>34.03</v>
      </c>
      <c r="P18" s="7">
        <v>24.34</v>
      </c>
      <c r="Q18" s="7">
        <v>41.63</v>
      </c>
      <c r="R18" s="7">
        <v>31.26</v>
      </c>
      <c r="S18" s="7">
        <v>27.99</v>
      </c>
      <c r="T18" s="7">
        <v>40.75</v>
      </c>
    </row>
    <row r="19" spans="2:20" x14ac:dyDescent="0.3">
      <c r="B19" s="13"/>
      <c r="C19" s="6" t="s">
        <v>29</v>
      </c>
      <c r="D19" s="7">
        <v>74.28</v>
      </c>
      <c r="E19" s="7">
        <v>10.220000000000001</v>
      </c>
      <c r="F19" s="7">
        <v>15.5</v>
      </c>
      <c r="G19" s="14"/>
      <c r="K19" s="6" t="s">
        <v>15</v>
      </c>
      <c r="L19" s="7">
        <v>77.61</v>
      </c>
      <c r="M19" s="7">
        <v>7.89</v>
      </c>
      <c r="N19" s="7">
        <v>14.5</v>
      </c>
      <c r="O19" s="7">
        <v>23.95</v>
      </c>
      <c r="P19" s="7">
        <v>17.559999999999999</v>
      </c>
      <c r="Q19" s="7">
        <v>58.49</v>
      </c>
      <c r="R19" s="7">
        <v>22.87</v>
      </c>
      <c r="S19" s="7">
        <v>23.7</v>
      </c>
      <c r="T19" s="7">
        <v>53.43</v>
      </c>
    </row>
    <row r="20" spans="2:20" x14ac:dyDescent="0.3">
      <c r="B20" s="13"/>
      <c r="C20" s="6" t="s">
        <v>15</v>
      </c>
      <c r="D20" s="7">
        <v>77.61</v>
      </c>
      <c r="E20" s="7">
        <v>7.89</v>
      </c>
      <c r="F20" s="7">
        <v>14.5</v>
      </c>
      <c r="G20" s="14"/>
      <c r="K20" s="6" t="s">
        <v>16</v>
      </c>
      <c r="L20" s="7">
        <v>72.95</v>
      </c>
      <c r="M20" s="7">
        <v>12.46</v>
      </c>
      <c r="N20" s="7">
        <v>14.59</v>
      </c>
      <c r="O20" s="7">
        <v>25.77</v>
      </c>
      <c r="P20" s="7">
        <v>22.43</v>
      </c>
      <c r="Q20" s="7">
        <v>51.8</v>
      </c>
      <c r="R20" s="7">
        <v>22.45</v>
      </c>
      <c r="S20" s="7">
        <v>25.26</v>
      </c>
      <c r="T20" s="7">
        <v>52.29</v>
      </c>
    </row>
    <row r="21" spans="2:20" x14ac:dyDescent="0.3">
      <c r="B21" s="13"/>
      <c r="C21" s="6" t="s">
        <v>16</v>
      </c>
      <c r="D21" s="7">
        <v>72.95</v>
      </c>
      <c r="E21" s="7">
        <v>12.46</v>
      </c>
      <c r="F21" s="7">
        <v>14.59</v>
      </c>
      <c r="G21" s="14"/>
    </row>
    <row r="22" spans="2:20" x14ac:dyDescent="0.3">
      <c r="B22" s="13" t="s">
        <v>21</v>
      </c>
      <c r="C22" s="6" t="s">
        <v>11</v>
      </c>
      <c r="D22" s="7">
        <v>21.98</v>
      </c>
      <c r="E22" s="7">
        <v>15.44</v>
      </c>
      <c r="F22" s="7">
        <v>62.57</v>
      </c>
      <c r="G22" s="14"/>
    </row>
    <row r="23" spans="2:20" x14ac:dyDescent="0.3">
      <c r="B23" s="13"/>
      <c r="C23" s="6" t="s">
        <v>27</v>
      </c>
      <c r="D23" s="7">
        <v>26.67</v>
      </c>
      <c r="E23" s="7">
        <v>26.65</v>
      </c>
      <c r="F23" s="7">
        <v>46.67</v>
      </c>
      <c r="G23" s="14"/>
    </row>
    <row r="24" spans="2:20" x14ac:dyDescent="0.3">
      <c r="B24" s="13"/>
      <c r="C24" s="6" t="s">
        <v>28</v>
      </c>
      <c r="D24" s="7">
        <v>24.06</v>
      </c>
      <c r="E24" s="7">
        <v>12.91</v>
      </c>
      <c r="F24" s="7">
        <v>63.03</v>
      </c>
      <c r="G24" s="14"/>
    </row>
    <row r="25" spans="2:20" x14ac:dyDescent="0.3">
      <c r="B25" s="13"/>
      <c r="C25" s="6" t="s">
        <v>29</v>
      </c>
      <c r="D25" s="7">
        <v>34.03</v>
      </c>
      <c r="E25" s="7">
        <v>24.34</v>
      </c>
      <c r="F25" s="7">
        <v>41.63</v>
      </c>
      <c r="G25" s="14"/>
    </row>
    <row r="26" spans="2:20" x14ac:dyDescent="0.3">
      <c r="B26" s="13"/>
      <c r="C26" s="6" t="s">
        <v>30</v>
      </c>
      <c r="D26" s="7">
        <v>23.95</v>
      </c>
      <c r="E26" s="7">
        <v>17.559999999999999</v>
      </c>
      <c r="F26" s="7">
        <v>58.49</v>
      </c>
      <c r="G26" s="14"/>
    </row>
    <row r="27" spans="2:20" x14ac:dyDescent="0.3">
      <c r="B27" s="13"/>
      <c r="C27" s="6" t="s">
        <v>16</v>
      </c>
      <c r="D27" s="7">
        <v>25.77</v>
      </c>
      <c r="E27" s="7">
        <v>22.43</v>
      </c>
      <c r="F27" s="7">
        <v>51.8</v>
      </c>
      <c r="G27" s="14"/>
    </row>
    <row r="28" spans="2:20" x14ac:dyDescent="0.3">
      <c r="B28" s="13" t="s">
        <v>22</v>
      </c>
      <c r="C28" s="6" t="s">
        <v>11</v>
      </c>
      <c r="D28" s="7">
        <v>17.760000000000002</v>
      </c>
      <c r="E28" s="7">
        <v>21.79</v>
      </c>
      <c r="F28" s="7">
        <v>60.45</v>
      </c>
      <c r="G28" s="14"/>
    </row>
    <row r="29" spans="2:20" x14ac:dyDescent="0.3">
      <c r="B29" s="13"/>
      <c r="C29" s="6" t="s">
        <v>27</v>
      </c>
      <c r="D29" s="7">
        <v>24.77</v>
      </c>
      <c r="E29" s="7">
        <v>31.15</v>
      </c>
      <c r="F29" s="7">
        <v>44.08</v>
      </c>
      <c r="G29" s="14"/>
    </row>
    <row r="30" spans="2:20" x14ac:dyDescent="0.3">
      <c r="B30" s="13"/>
      <c r="C30" s="6" t="s">
        <v>28</v>
      </c>
      <c r="D30" s="7">
        <v>19.96</v>
      </c>
      <c r="E30" s="7">
        <v>15.37</v>
      </c>
      <c r="F30" s="7">
        <v>64.66</v>
      </c>
      <c r="G30" s="14"/>
    </row>
    <row r="31" spans="2:20" x14ac:dyDescent="0.3">
      <c r="B31" s="13"/>
      <c r="C31" s="6" t="s">
        <v>29</v>
      </c>
      <c r="D31" s="7">
        <v>31.26</v>
      </c>
      <c r="E31" s="7">
        <v>27.99</v>
      </c>
      <c r="F31" s="7">
        <v>40.75</v>
      </c>
      <c r="G31" s="14"/>
    </row>
    <row r="32" spans="2:20" x14ac:dyDescent="0.3">
      <c r="B32" s="13"/>
      <c r="C32" s="6" t="s">
        <v>30</v>
      </c>
      <c r="D32" s="7">
        <v>22.87</v>
      </c>
      <c r="E32" s="7">
        <v>23.7</v>
      </c>
      <c r="F32" s="7">
        <v>53.43</v>
      </c>
      <c r="G32" s="14"/>
    </row>
    <row r="33" spans="2:7" x14ac:dyDescent="0.3">
      <c r="B33" s="13"/>
      <c r="C33" s="6" t="s">
        <v>16</v>
      </c>
      <c r="D33" s="7">
        <v>22.45</v>
      </c>
      <c r="E33" s="7">
        <v>25.26</v>
      </c>
      <c r="F33" s="7">
        <v>52.29</v>
      </c>
      <c r="G33" s="14"/>
    </row>
    <row r="34" spans="2:7" ht="14.5" thickBot="1" x14ac:dyDescent="0.35">
      <c r="B34" s="15"/>
      <c r="C34" s="16"/>
      <c r="D34" s="17"/>
      <c r="E34" s="17"/>
      <c r="F34" s="17"/>
      <c r="G34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2022-01-05T15:41:10Z</dcterms:created>
  <dcterms:modified xsi:type="dcterms:W3CDTF">2022-01-05T15:41:16Z</dcterms:modified>
  <cp:category/>
  <cp:contentStatus/>
</cp:coreProperties>
</file>