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1.xml" ContentType="application/vnd.openxmlformats-officedocument.themeOverrid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/>
  <xr:revisionPtr revIDLastSave="0" documentId="8_{3EE7751C-C5F9-4DB7-86BA-ACBE3BEB1607}" xr6:coauthVersionLast="47" xr6:coauthVersionMax="47" xr10:uidLastSave="{00000000-0000-0000-0000-000000000000}"/>
  <bookViews>
    <workbookView xWindow="28680" yWindow="-120" windowWidth="19440" windowHeight="15150" activeTab="6" xr2:uid="{926053B9-4AF1-4DDB-91B9-B010FFE857C8}"/>
  </bookViews>
  <sheets>
    <sheet name="Chart 1" sheetId="9" r:id="rId1"/>
    <sheet name="Data 1" sheetId="10" r:id="rId2"/>
    <sheet name="Chart 2" sheetId="11" r:id="rId3"/>
    <sheet name="Data 2" sheetId="12" r:id="rId4"/>
    <sheet name="Chart 3" sheetId="14" r:id="rId5"/>
    <sheet name="Data 3" sheetId="13" r:id="rId6"/>
    <sheet name="Chart 4" sheetId="17" r:id="rId7"/>
    <sheet name="Data 4" sheetId="18" r:id="rId8"/>
  </sheets>
  <externalReferences>
    <externalReference r:id="rId9"/>
    <externalReference r:id="rId10"/>
  </externalReferences>
  <definedNames>
    <definedName name="_DLX1.USE">#REF!</definedName>
    <definedName name="_DLX18.USE">'Data 1'!$B$3:$E$7</definedName>
    <definedName name="_DLX19.USE">'Data 1'!$J$3:$L$7</definedName>
    <definedName name="_DLX23.USE">'[1]d. MX CPI'!$B$4:$J$8</definedName>
    <definedName name="_DLX27.USE">#REF!</definedName>
    <definedName name="_DLX28.USE">#REF!</definedName>
    <definedName name="_DLX29.USE">'Data 1'!#REF!</definedName>
    <definedName name="_DLX3.USE">#REF!</definedName>
    <definedName name="_DLX37.USE">#REF!</definedName>
    <definedName name="_DLX42.USE">#REF!</definedName>
    <definedName name="_DLX51.USE">'Data 1'!#REF!</definedName>
    <definedName name="_dxl22222.use">#REF!</definedName>
    <definedName name="te">#REF!</definedName>
    <definedName name="testest">#REF!</definedName>
    <definedName name="textt">#REF!</definedName>
    <definedName name="texttt">#REF!</definedName>
    <definedName name="textttttt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4" i="10" l="1"/>
  <c r="A133" i="10"/>
  <c r="A132" i="10"/>
  <c r="A131" i="10"/>
  <c r="A130" i="10"/>
  <c r="A129" i="10"/>
  <c r="A128" i="10"/>
  <c r="A127" i="10"/>
  <c r="A126" i="10"/>
  <c r="A125" i="10"/>
  <c r="A124" i="10"/>
  <c r="A123" i="10"/>
  <c r="A122" i="10"/>
  <c r="A121" i="10"/>
  <c r="A120" i="10"/>
  <c r="A119" i="10"/>
  <c r="A118" i="10"/>
  <c r="A117" i="10"/>
  <c r="A116" i="10"/>
  <c r="A115" i="10"/>
  <c r="A114" i="10"/>
  <c r="A113" i="10"/>
  <c r="A112" i="10"/>
  <c r="A111" i="10"/>
  <c r="A110" i="10"/>
  <c r="A109" i="10"/>
  <c r="A108" i="10"/>
  <c r="A107" i="10"/>
  <c r="A106" i="10"/>
  <c r="A105" i="10"/>
  <c r="A104" i="10"/>
  <c r="A103" i="10"/>
  <c r="A102" i="10"/>
  <c r="A101" i="10"/>
  <c r="A100" i="10"/>
  <c r="A99" i="10"/>
  <c r="A98" i="10"/>
  <c r="A97" i="10"/>
  <c r="A96" i="10"/>
  <c r="A95" i="10"/>
  <c r="A94" i="10"/>
  <c r="A93" i="10"/>
  <c r="A92" i="10"/>
  <c r="A91" i="10"/>
  <c r="A90" i="10"/>
  <c r="A89" i="10"/>
  <c r="A88" i="10"/>
  <c r="A87" i="10"/>
  <c r="A86" i="10"/>
  <c r="A85" i="10"/>
  <c r="A84" i="10"/>
  <c r="A83" i="10"/>
  <c r="A82" i="10"/>
  <c r="A81" i="10"/>
  <c r="A80" i="10"/>
  <c r="A79" i="10"/>
  <c r="A78" i="10"/>
  <c r="A77" i="10"/>
  <c r="A76" i="10"/>
  <c r="A75" i="10"/>
  <c r="A74" i="10"/>
  <c r="A73" i="10"/>
  <c r="A72" i="10"/>
  <c r="A71" i="10"/>
  <c r="A70" i="10"/>
  <c r="A69" i="10"/>
  <c r="A68" i="10"/>
  <c r="A67" i="10"/>
  <c r="A66" i="10"/>
  <c r="A65" i="10"/>
  <c r="A64" i="10"/>
  <c r="A63" i="10"/>
  <c r="A62" i="10"/>
  <c r="A61" i="10"/>
  <c r="A60" i="10"/>
  <c r="A59" i="10"/>
  <c r="A58" i="10"/>
  <c r="A57" i="10"/>
  <c r="A56" i="10"/>
  <c r="A55" i="10"/>
  <c r="A54" i="10"/>
  <c r="A53" i="10"/>
  <c r="F43" i="10"/>
  <c r="E43" i="10"/>
  <c r="A43" i="10"/>
  <c r="F42" i="10"/>
  <c r="E42" i="10"/>
  <c r="A42" i="10"/>
  <c r="F41" i="10"/>
  <c r="E41" i="10"/>
  <c r="A41" i="10"/>
  <c r="F40" i="10"/>
  <c r="E40" i="10"/>
  <c r="A40" i="10"/>
  <c r="F39" i="10"/>
  <c r="E39" i="10"/>
  <c r="A39" i="10"/>
  <c r="F38" i="10"/>
  <c r="E38" i="10"/>
  <c r="A38" i="10"/>
  <c r="F37" i="10"/>
  <c r="E37" i="10"/>
  <c r="A37" i="10"/>
  <c r="F36" i="10"/>
  <c r="E36" i="10"/>
  <c r="A36" i="10"/>
  <c r="F35" i="10"/>
  <c r="E35" i="10"/>
  <c r="A35" i="10"/>
  <c r="F34" i="10"/>
  <c r="E34" i="10"/>
  <c r="A34" i="10"/>
  <c r="F33" i="10"/>
  <c r="E33" i="10"/>
  <c r="A33" i="10"/>
  <c r="F32" i="10"/>
  <c r="E32" i="10"/>
  <c r="A32" i="10"/>
  <c r="F31" i="10"/>
  <c r="E31" i="10"/>
  <c r="A31" i="10"/>
  <c r="F30" i="10"/>
  <c r="E30" i="10"/>
  <c r="A30" i="10"/>
  <c r="F29" i="10"/>
  <c r="E29" i="10"/>
  <c r="A29" i="10"/>
  <c r="F28" i="10"/>
  <c r="E28" i="10"/>
  <c r="A28" i="10"/>
  <c r="F27" i="10"/>
  <c r="E27" i="10"/>
  <c r="A27" i="10"/>
  <c r="F26" i="10"/>
  <c r="E26" i="10"/>
  <c r="A26" i="10"/>
  <c r="F25" i="10"/>
  <c r="E25" i="10"/>
  <c r="A25" i="10"/>
  <c r="F24" i="10"/>
  <c r="E24" i="10"/>
  <c r="A24" i="10"/>
  <c r="F23" i="10"/>
  <c r="E23" i="10"/>
  <c r="A23" i="10"/>
  <c r="F22" i="10"/>
  <c r="E22" i="10"/>
  <c r="A22" i="10"/>
  <c r="F21" i="10"/>
  <c r="E21" i="10"/>
  <c r="A21" i="10"/>
  <c r="F20" i="10"/>
  <c r="E20" i="10"/>
  <c r="A20" i="10"/>
  <c r="F19" i="10"/>
  <c r="E19" i="10"/>
  <c r="A19" i="10"/>
  <c r="F18" i="10"/>
  <c r="E18" i="10"/>
  <c r="A18" i="10"/>
  <c r="F17" i="10"/>
  <c r="E17" i="10"/>
  <c r="A17" i="10"/>
  <c r="F16" i="10"/>
  <c r="E16" i="10"/>
  <c r="A16" i="10"/>
  <c r="F15" i="10"/>
  <c r="E15" i="10"/>
  <c r="A15" i="10"/>
  <c r="F14" i="10"/>
  <c r="E14" i="10"/>
  <c r="A14" i="10"/>
  <c r="N13" i="10"/>
  <c r="M13" i="10"/>
  <c r="F13" i="10"/>
  <c r="E13" i="10"/>
  <c r="A13" i="10"/>
  <c r="N12" i="10"/>
  <c r="M12" i="10"/>
  <c r="F12" i="10"/>
  <c r="E12" i="10"/>
  <c r="A12" i="10"/>
  <c r="N11" i="10"/>
  <c r="M11" i="10"/>
  <c r="F11" i="10"/>
  <c r="E11" i="10"/>
  <c r="A11" i="10"/>
  <c r="N10" i="10"/>
  <c r="M10" i="10"/>
  <c r="F10" i="10"/>
  <c r="E10" i="10"/>
  <c r="A10" i="10"/>
  <c r="N9" i="10"/>
  <c r="M9" i="10"/>
  <c r="F9" i="10"/>
  <c r="E9" i="10"/>
  <c r="A9" i="10"/>
  <c r="A8" i="10"/>
</calcChain>
</file>

<file path=xl/sharedStrings.xml><?xml version="1.0" encoding="utf-8"?>
<sst xmlns="http://schemas.openxmlformats.org/spreadsheetml/2006/main" count="114" uniqueCount="98">
  <si>
    <t>Month</t>
  </si>
  <si>
    <t>Texas M/M</t>
  </si>
  <si>
    <t>U.S. M/M</t>
  </si>
  <si>
    <t>Date</t>
  </si>
  <si>
    <t>TX Employment</t>
  </si>
  <si>
    <t>US Employment</t>
  </si>
  <si>
    <t>TX Q/Q, SAAR</t>
  </si>
  <si>
    <t>US Q/Q, SAAR</t>
  </si>
  <si>
    <t>TX Monthly Emp</t>
  </si>
  <si>
    <t>US Monthly Emp</t>
  </si>
  <si>
    <t>TX M/M, SAAR</t>
  </si>
  <si>
    <t>US M/M, SAAR</t>
  </si>
  <si>
    <t>20141 20224</t>
  </si>
  <si>
    <t>TXLNAGRA@DALEMPN</t>
  </si>
  <si>
    <t>lanagra@labor</t>
  </si>
  <si>
    <t>202202 *M</t>
  </si>
  <si>
    <t>.DESC</t>
  </si>
  <si>
    <t>All Employees: Total Nonfarm, TX, SA (Thous)</t>
  </si>
  <si>
    <t>All Employees: Total Nonfarm (SA, Thous)</t>
  </si>
  <si>
    <t>.SOURCE</t>
  </si>
  <si>
    <t>BLS</t>
  </si>
  <si>
    <t>.LSOURCE</t>
  </si>
  <si>
    <t>Bureau of Labor Statistics</t>
  </si>
  <si>
    <t>.DTLM</t>
  </si>
  <si>
    <t>Sep-16-2022 10:48</t>
  </si>
  <si>
    <t>Sep-02-2022 07:36</t>
  </si>
  <si>
    <t>20141</t>
  </si>
  <si>
    <t>February</t>
  </si>
  <si>
    <t>202202</t>
  </si>
  <si>
    <t>20142</t>
  </si>
  <si>
    <t xml:space="preserve">March </t>
  </si>
  <si>
    <t>202203</t>
  </si>
  <si>
    <t>20143</t>
  </si>
  <si>
    <t>April</t>
  </si>
  <si>
    <t>202204</t>
  </si>
  <si>
    <t>20144</t>
  </si>
  <si>
    <t>May</t>
  </si>
  <si>
    <t>202205</t>
  </si>
  <si>
    <t>20151</t>
  </si>
  <si>
    <t>June</t>
  </si>
  <si>
    <t>202206</t>
  </si>
  <si>
    <t>20152</t>
  </si>
  <si>
    <t>July</t>
  </si>
  <si>
    <t>202207</t>
  </si>
  <si>
    <t>20153</t>
  </si>
  <si>
    <t>202208</t>
  </si>
  <si>
    <t>20154</t>
  </si>
  <si>
    <t>20161</t>
  </si>
  <si>
    <t>20162</t>
  </si>
  <si>
    <t>20163</t>
  </si>
  <si>
    <t>20164</t>
  </si>
  <si>
    <t>20171</t>
  </si>
  <si>
    <t>20172</t>
  </si>
  <si>
    <t>20173</t>
  </si>
  <si>
    <t>20174</t>
  </si>
  <si>
    <t>20181</t>
  </si>
  <si>
    <t>20182</t>
  </si>
  <si>
    <t>20183</t>
  </si>
  <si>
    <t>20184</t>
  </si>
  <si>
    <t>20191</t>
  </si>
  <si>
    <t>20192</t>
  </si>
  <si>
    <t>20193</t>
  </si>
  <si>
    <t>20194</t>
  </si>
  <si>
    <t>20201</t>
  </si>
  <si>
    <t>20202</t>
  </si>
  <si>
    <t>x</t>
  </si>
  <si>
    <t>20203</t>
  </si>
  <si>
    <t>20204</t>
  </si>
  <si>
    <t>20211</t>
  </si>
  <si>
    <t>20212</t>
  </si>
  <si>
    <t>20213</t>
  </si>
  <si>
    <t>20214</t>
  </si>
  <si>
    <t>20221</t>
  </si>
  <si>
    <t>20222</t>
  </si>
  <si>
    <t>20223</t>
  </si>
  <si>
    <t>20224</t>
  </si>
  <si>
    <t>Title:</t>
  </si>
  <si>
    <t>Total</t>
  </si>
  <si>
    <t>Trade,
Transp.
&amp; Util.
(20.1%)</t>
  </si>
  <si>
    <t>Prof. &amp;
Bus. Serv.
(15.2%)</t>
  </si>
  <si>
    <t>Gov't
(14.6%)</t>
  </si>
  <si>
    <t>Educ. &amp;
Health
Serv.
(13.5%)</t>
  </si>
  <si>
    <t>Leisure
&amp; Hosp.
(10.7%)</t>
  </si>
  <si>
    <t>Mfg.
(6.9%)</t>
  </si>
  <si>
    <t>Fin.
Activ.
(6.6%)</t>
  </si>
  <si>
    <t>Constr.
(5.8%)</t>
  </si>
  <si>
    <t>Other Serv. (3.3%)</t>
  </si>
  <si>
    <t>Info (1.8%)</t>
  </si>
  <si>
    <t>Oil &amp; Gas,
Mining Sup.
(1.5%)</t>
  </si>
  <si>
    <t>Manufacturing Index, 3MMA</t>
  </si>
  <si>
    <t>Service Sector Revenue Index, 3MMA</t>
  </si>
  <si>
    <t>Retail Sales Index, 3MMA</t>
  </si>
  <si>
    <t>Combined TBOS Values for Chart</t>
  </si>
  <si>
    <t>Input Costs</t>
  </si>
  <si>
    <t>Selling Prices</t>
  </si>
  <si>
    <t>Wages</t>
  </si>
  <si>
    <t>U.S. (Aug. 2022/July 2022)</t>
  </si>
  <si>
    <t>Texas (Aug. 2022/July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</si>
</sst>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[$-409]mmm\-yy;@"/>
    <numFmt numFmtId="166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quotePrefix="1"/>
    <xf numFmtId="164" fontId="0" fillId="0" borderId="0" xfId="0" applyNumberFormat="1"/>
    <xf numFmtId="1" fontId="0" fillId="0" borderId="0" xfId="0" applyNumberFormat="1"/>
    <xf numFmtId="165" fontId="0" fillId="0" borderId="0" xfId="0" applyNumberFormat="1"/>
    <xf numFmtId="166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4.xml"/><Relationship Id="rId12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theme" Target="theme/theme1.xml"/><Relationship Id="rId5" Type="http://schemas.openxmlformats.org/officeDocument/2006/relationships/chartsheet" Target="chartsheets/sheet3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2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5.xml"/><Relationship Id="rId1" Type="http://schemas.microsoft.com/office/2011/relationships/chartStyle" Target="style5.xml"/><Relationship Id="rId4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019759179301938E-2"/>
          <c:y val="0.14764690248126719"/>
          <c:w val="0.93385194781175318"/>
          <c:h val="0.678977290965963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'[2]d. Job Growth'!$AB$6</c:f>
              <c:strCache>
                <c:ptCount val="1"/>
                <c:pt idx="0">
                  <c:v>Texas</c:v>
                </c:pt>
              </c:strCache>
            </c:strRef>
          </c:tx>
          <c:spPr>
            <a:solidFill>
              <a:srgbClr val="0063A9"/>
            </a:solidFill>
            <a:ln>
              <a:noFill/>
            </a:ln>
            <a:effectLst/>
          </c:spPr>
          <c:invertIfNegative val="0"/>
          <c:cat>
            <c:numRef>
              <c:f>'[2]d. Job Growth'!$X$7:$X$19</c:f>
              <c:numCache>
                <c:formatCode>General</c:formatCode>
                <c:ptCount val="13"/>
                <c:pt idx="0">
                  <c:v>44409</c:v>
                </c:pt>
                <c:pt idx="1">
                  <c:v>44440</c:v>
                </c:pt>
                <c:pt idx="2">
                  <c:v>44470</c:v>
                </c:pt>
                <c:pt idx="3">
                  <c:v>44501</c:v>
                </c:pt>
                <c:pt idx="4">
                  <c:v>44531</c:v>
                </c:pt>
                <c:pt idx="5">
                  <c:v>44562</c:v>
                </c:pt>
                <c:pt idx="6">
                  <c:v>44593</c:v>
                </c:pt>
                <c:pt idx="7">
                  <c:v>44621</c:v>
                </c:pt>
                <c:pt idx="8">
                  <c:v>44652</c:v>
                </c:pt>
                <c:pt idx="9">
                  <c:v>44682</c:v>
                </c:pt>
                <c:pt idx="10">
                  <c:v>44713</c:v>
                </c:pt>
                <c:pt idx="11">
                  <c:v>44743</c:v>
                </c:pt>
                <c:pt idx="12">
                  <c:v>44774</c:v>
                </c:pt>
              </c:numCache>
            </c:numRef>
          </c:cat>
          <c:val>
            <c:numRef>
              <c:f>'[2]d. Job Growth'!$AB$7:$AB$19</c:f>
              <c:numCache>
                <c:formatCode>General</c:formatCode>
                <c:ptCount val="13"/>
                <c:pt idx="0">
                  <c:v>2.0945494609794224</c:v>
                </c:pt>
                <c:pt idx="1">
                  <c:v>6.1207136969508191</c:v>
                </c:pt>
                <c:pt idx="2">
                  <c:v>11.568246349142953</c:v>
                </c:pt>
                <c:pt idx="3">
                  <c:v>3.3338069639271994</c:v>
                </c:pt>
                <c:pt idx="4">
                  <c:v>5.7633207726496272</c:v>
                </c:pt>
                <c:pt idx="5">
                  <c:v>0.10444718795115104</c:v>
                </c:pt>
                <c:pt idx="6">
                  <c:v>9.372564207945322</c:v>
                </c:pt>
                <c:pt idx="7">
                  <c:v>3.4584393692330684</c:v>
                </c:pt>
                <c:pt idx="8">
                  <c:v>5.4299226542936063</c:v>
                </c:pt>
                <c:pt idx="9">
                  <c:v>5.2632678301945957</c:v>
                </c:pt>
                <c:pt idx="10">
                  <c:v>8.1191061541199705</c:v>
                </c:pt>
                <c:pt idx="11">
                  <c:v>7.5529884128864078</c:v>
                </c:pt>
                <c:pt idx="12">
                  <c:v>-4.1943441057468167E-2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42-4ECD-BD01-B55552C95416}"/>
            </c:ext>
          </c:extLst>
        </c:ser>
        <c:ser>
          <c:idx val="1"/>
          <c:order val="1"/>
          <c:tx>
            <c:strRef>
              <c:f>'[2]d. Job Growth'!$AC$6</c:f>
              <c:strCache>
                <c:ptCount val="1"/>
                <c:pt idx="0">
                  <c:v>U.S.</c:v>
                </c:pt>
              </c:strCache>
            </c:strRef>
          </c:tx>
          <c:spPr>
            <a:solidFill>
              <a:srgbClr val="AF231C"/>
            </a:solidFill>
            <a:ln>
              <a:noFill/>
            </a:ln>
            <a:effectLst/>
          </c:spPr>
          <c:invertIfNegative val="0"/>
          <c:cat>
            <c:numRef>
              <c:f>'[2]d. Job Growth'!$X$7:$X$19</c:f>
              <c:numCache>
                <c:formatCode>General</c:formatCode>
                <c:ptCount val="13"/>
                <c:pt idx="0">
                  <c:v>44409</c:v>
                </c:pt>
                <c:pt idx="1">
                  <c:v>44440</c:v>
                </c:pt>
                <c:pt idx="2">
                  <c:v>44470</c:v>
                </c:pt>
                <c:pt idx="3">
                  <c:v>44501</c:v>
                </c:pt>
                <c:pt idx="4">
                  <c:v>44531</c:v>
                </c:pt>
                <c:pt idx="5">
                  <c:v>44562</c:v>
                </c:pt>
                <c:pt idx="6">
                  <c:v>44593</c:v>
                </c:pt>
                <c:pt idx="7">
                  <c:v>44621</c:v>
                </c:pt>
                <c:pt idx="8">
                  <c:v>44652</c:v>
                </c:pt>
                <c:pt idx="9">
                  <c:v>44682</c:v>
                </c:pt>
                <c:pt idx="10">
                  <c:v>44713</c:v>
                </c:pt>
                <c:pt idx="11">
                  <c:v>44743</c:v>
                </c:pt>
                <c:pt idx="12">
                  <c:v>44774</c:v>
                </c:pt>
              </c:numCache>
            </c:numRef>
          </c:cat>
          <c:val>
            <c:numRef>
              <c:f>'[2]d. Job Growth'!$AC$7:$AC$19</c:f>
              <c:numCache>
                <c:formatCode>General</c:formatCode>
                <c:ptCount val="13"/>
                <c:pt idx="0">
                  <c:v>4.3213809106472212</c:v>
                </c:pt>
                <c:pt idx="1">
                  <c:v>3.5189992299283768</c:v>
                </c:pt>
                <c:pt idx="2">
                  <c:v>5.6557477002300072</c:v>
                </c:pt>
                <c:pt idx="3">
                  <c:v>5.3737493389502955</c:v>
                </c:pt>
                <c:pt idx="4">
                  <c:v>4.8512963267330012</c:v>
                </c:pt>
                <c:pt idx="5">
                  <c:v>4.1286588339810137</c:v>
                </c:pt>
                <c:pt idx="6">
                  <c:v>5.8742277218069905</c:v>
                </c:pt>
                <c:pt idx="7">
                  <c:v>3.2209001516547264</c:v>
                </c:pt>
                <c:pt idx="8">
                  <c:v>2.966890859382243</c:v>
                </c:pt>
                <c:pt idx="9">
                  <c:v>3.1063747043533319</c:v>
                </c:pt>
                <c:pt idx="10">
                  <c:v>2.3439180999539788</c:v>
                </c:pt>
                <c:pt idx="11">
                  <c:v>4.2353414759333408</c:v>
                </c:pt>
                <c:pt idx="12">
                  <c:v>2.5082239025724373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42-4ECD-BD01-B55552C95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5344847"/>
        <c:axId val="805360239"/>
      </c:barChart>
      <c:dateAx>
        <c:axId val="805344847"/>
        <c:scaling>
          <c:orientation val="minMax"/>
        </c:scaling>
        <c:delete val="0"/>
        <c:axPos val="b"/>
        <c:numFmt formatCode="[$-409]mmm\-yy;@" sourceLinked="0"/>
        <c:majorTickMark val="out"/>
        <c:minorTickMark val="out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05360239"/>
        <c:crosses val="autoZero"/>
        <c:auto val="0"/>
        <c:lblOffset val="100"/>
        <c:baseTimeUnit val="months"/>
        <c:majorUnit val="1"/>
        <c:majorTimeUnit val="months"/>
      </c:dateAx>
      <c:valAx>
        <c:axId val="8053602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053448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921000919324247"/>
          <c:y val="0.18539587429808485"/>
          <c:w val="0.16451239852423233"/>
          <c:h val="4.33738724409896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36567439052806E-2"/>
          <c:y val="0.11423224731361567"/>
          <c:w val="0.93451056540333344"/>
          <c:h val="0.601594846098783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'[2]D4. Jobs by industry'!$C$64</c:f>
              <c:strCache>
                <c:ptCount val="1"/>
                <c:pt idx="0">
                  <c:v>U.S. (Aug. 2022/Jul. 2022)</c:v>
                </c:pt>
              </c:strCache>
            </c:strRef>
          </c:tx>
          <c:spPr>
            <a:solidFill>
              <a:srgbClr val="AF231C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-4.3991855618036538E-3"/>
                  <c:y val="2.02247205325821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E5-4E4F-BA09-F9E776297245}"/>
                </c:ext>
              </c:extLst>
            </c:dLbl>
            <c:dLbl>
              <c:idx val="6"/>
              <c:layout>
                <c:manualLayout>
                  <c:x val="-8.7983711236074152E-3"/>
                  <c:y val="6.06741615977465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E5-4E4F-BA09-F9E776297245}"/>
                </c:ext>
              </c:extLst>
            </c:dLbl>
            <c:dLbl>
              <c:idx val="10"/>
              <c:layout>
                <c:manualLayout>
                  <c:x val="-8.7983133915135354E-3"/>
                  <c:y val="4.04494410651643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9872100318981358E-2"/>
                      <c:h val="4.063146354995760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81E5-4E4F-BA09-F9E77629724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'[2]D4. Jobs by industry'!$F$61:$Q$61</c:f>
              <c:strCache>
                <c:ptCount val="12"/>
                <c:pt idx="0">
                  <c:v>Total</c:v>
                </c:pt>
                <c:pt idx="1">
                  <c:v>Trade,
Transp.
&amp; Util.
(20.1%)</c:v>
                </c:pt>
                <c:pt idx="2">
                  <c:v>Prof. &amp;
Bus. Serv.
(15.2%)</c:v>
                </c:pt>
                <c:pt idx="3">
                  <c:v>Gov't
(14.6%)</c:v>
                </c:pt>
                <c:pt idx="4">
                  <c:v>Educ. &amp;
Health
Serv.
(13.5%)</c:v>
                </c:pt>
                <c:pt idx="5">
                  <c:v>Leisure
&amp; Hosp.
(10.7%)</c:v>
                </c:pt>
                <c:pt idx="6">
                  <c:v>Mfg.
(6.9%)</c:v>
                </c:pt>
                <c:pt idx="7">
                  <c:v>Fin.
Activ.
(6.6%)</c:v>
                </c:pt>
                <c:pt idx="8">
                  <c:v>Constr.
(5.8%)</c:v>
                </c:pt>
                <c:pt idx="9">
                  <c:v>Other Serv. (3.3%)</c:v>
                </c:pt>
                <c:pt idx="10">
                  <c:v>Info (1.8%)</c:v>
                </c:pt>
                <c:pt idx="11">
                  <c:v>Oil &amp; Gas,
Mining Sup.
(1.5%)</c:v>
                </c:pt>
              </c:strCache>
            </c:strRef>
          </c:cat>
          <c:val>
            <c:numRef>
              <c:f>'[2]D4. Jobs by industry'!$F$64:$Q$64</c:f>
              <c:numCache>
                <c:formatCode>General</c:formatCode>
                <c:ptCount val="12"/>
                <c:pt idx="0">
                  <c:v>2.5082239025724373</c:v>
                </c:pt>
                <c:pt idx="1">
                  <c:v>2.7448118990067716</c:v>
                </c:pt>
                <c:pt idx="2">
                  <c:v>3.7088449251537758</c:v>
                </c:pt>
                <c:pt idx="3">
                  <c:v>0.37857403863257311</c:v>
                </c:pt>
                <c:pt idx="4">
                  <c:v>3.3852953868724445</c:v>
                </c:pt>
                <c:pt idx="5">
                  <c:v>2.3896356132391716</c:v>
                </c:pt>
                <c:pt idx="6">
                  <c:v>2.0771946662309526</c:v>
                </c:pt>
                <c:pt idx="7">
                  <c:v>2.2996581172546104</c:v>
                </c:pt>
                <c:pt idx="8">
                  <c:v>2.5248552980607908</c:v>
                </c:pt>
                <c:pt idx="9">
                  <c:v>1.4842031975445646</c:v>
                </c:pt>
                <c:pt idx="10">
                  <c:v>-0.39196422384840668</c:v>
                </c:pt>
                <c:pt idx="11">
                  <c:v>22.933757609445273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E5-4E4F-BA09-F9E776297245}"/>
            </c:ext>
          </c:extLst>
        </c:ser>
        <c:ser>
          <c:idx val="1"/>
          <c:order val="1"/>
          <c:tx>
            <c:strRef>
              <c:f>'[2]D4. Jobs by industry'!$C$65</c:f>
              <c:strCache>
                <c:ptCount val="1"/>
                <c:pt idx="0">
                  <c:v>Texas (Aug. 2022/Jul. 2022)</c:v>
                </c:pt>
              </c:strCache>
            </c:strRef>
          </c:tx>
          <c:spPr>
            <a:solidFill>
              <a:srgbClr val="0063A9"/>
            </a:solidFill>
            <a:ln>
              <a:noFill/>
            </a:ln>
            <a:effectLst/>
          </c:spPr>
          <c:invertIfNegative val="0"/>
          <c:dLbls>
            <c:dLbl>
              <c:idx val="7"/>
              <c:layout>
                <c:manualLayout>
                  <c:x val="4.3991855618037076E-3"/>
                  <c:y val="-7.41564519578069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1E5-4E4F-BA09-F9E776297245}"/>
                </c:ext>
              </c:extLst>
            </c:dLbl>
            <c:dLbl>
              <c:idx val="11"/>
              <c:layout>
                <c:manualLayout>
                  <c:x val="8.7983711236075228E-3"/>
                  <c:y val="2.02247205325818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1E5-4E4F-BA09-F9E77629724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'[2]D4. Jobs by industry'!$F$61:$Q$61</c:f>
              <c:strCache>
                <c:ptCount val="12"/>
                <c:pt idx="0">
                  <c:v>Total</c:v>
                </c:pt>
                <c:pt idx="1">
                  <c:v>Trade,
Transp.
&amp; Util.
(20.1%)</c:v>
                </c:pt>
                <c:pt idx="2">
                  <c:v>Prof. &amp;
Bus. Serv.
(15.2%)</c:v>
                </c:pt>
                <c:pt idx="3">
                  <c:v>Gov't
(14.6%)</c:v>
                </c:pt>
                <c:pt idx="4">
                  <c:v>Educ. &amp;
Health
Serv.
(13.5%)</c:v>
                </c:pt>
                <c:pt idx="5">
                  <c:v>Leisure
&amp; Hosp.
(10.7%)</c:v>
                </c:pt>
                <c:pt idx="6">
                  <c:v>Mfg.
(6.9%)</c:v>
                </c:pt>
                <c:pt idx="7">
                  <c:v>Fin.
Activ.
(6.6%)</c:v>
                </c:pt>
                <c:pt idx="8">
                  <c:v>Constr.
(5.8%)</c:v>
                </c:pt>
                <c:pt idx="9">
                  <c:v>Other Serv. (3.3%)</c:v>
                </c:pt>
                <c:pt idx="10">
                  <c:v>Info (1.8%)</c:v>
                </c:pt>
                <c:pt idx="11">
                  <c:v>Oil &amp; Gas,
Mining Sup.
(1.5%)</c:v>
                </c:pt>
              </c:strCache>
            </c:strRef>
          </c:cat>
          <c:val>
            <c:numRef>
              <c:f>'[2]D4. Jobs by industry'!$F$65:$Q$65</c:f>
              <c:numCache>
                <c:formatCode>General</c:formatCode>
                <c:ptCount val="12"/>
                <c:pt idx="0">
                  <c:v>-4.1943441057468167E-2</c:v>
                </c:pt>
                <c:pt idx="1">
                  <c:v>-4.7116697332863495</c:v>
                </c:pt>
                <c:pt idx="2">
                  <c:v>-1.1694239927300676</c:v>
                </c:pt>
                <c:pt idx="3">
                  <c:v>1.7882612770713679</c:v>
                </c:pt>
                <c:pt idx="4">
                  <c:v>-1.1235902023322475</c:v>
                </c:pt>
                <c:pt idx="5">
                  <c:v>5.9708109773452644</c:v>
                </c:pt>
                <c:pt idx="6">
                  <c:v>2.4867664592337135</c:v>
                </c:pt>
                <c:pt idx="7">
                  <c:v>2.7450738936364738</c:v>
                </c:pt>
                <c:pt idx="8">
                  <c:v>-1.970783585485536</c:v>
                </c:pt>
                <c:pt idx="9">
                  <c:v>6.911354276500381</c:v>
                </c:pt>
                <c:pt idx="10">
                  <c:v>-12.398444789601115</c:v>
                </c:pt>
                <c:pt idx="11">
                  <c:v>16.764995555103603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1E5-4E4F-BA09-F9E776297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6748944"/>
        <c:axId val="336768080"/>
      </c:barChart>
      <c:catAx>
        <c:axId val="336748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36768080"/>
        <c:crosses val="autoZero"/>
        <c:auto val="1"/>
        <c:lblAlgn val="ctr"/>
        <c:lblOffset val="100"/>
        <c:noMultiLvlLbl val="0"/>
      </c:catAx>
      <c:valAx>
        <c:axId val="3367680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3674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046420094037295"/>
          <c:y val="0.22238590630716623"/>
          <c:w val="0.57718234828239623"/>
          <c:h val="4.63009623797025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019759179301938E-2"/>
          <c:y val="0.10417059094529917"/>
          <c:w val="0.93385194781175318"/>
          <c:h val="0.7745655768999458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'Data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'Data 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'Data 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D753-4998-8024-712A53951492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'Data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'Data 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'Data 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D753-4998-8024-712A539514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5344847"/>
        <c:axId val="805360239"/>
      </c:barChart>
      <c:catAx>
        <c:axId val="805344847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05360239"/>
        <c:crosses val="autoZero"/>
        <c:auto val="1"/>
        <c:lblAlgn val="ctr"/>
        <c:lblOffset val="100"/>
        <c:tickLblSkip val="1"/>
        <c:noMultiLvlLbl val="0"/>
      </c:catAx>
      <c:valAx>
        <c:axId val="8053602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053448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921000919324247"/>
          <c:y val="0.18539587429808485"/>
          <c:w val="0.16451239852423233"/>
          <c:h val="4.33738724409896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36563970745133E-2"/>
          <c:y val="0.16180471652915318"/>
          <c:w val="0.93451056540333344"/>
          <c:h val="0.5653142628303357"/>
        </c:manualLayout>
      </c:layout>
      <c:barChart>
        <c:barDir val="col"/>
        <c:grouping val="clustered"/>
        <c:varyColors val="0"/>
        <c:ser>
          <c:idx val="0"/>
          <c:order val="0"/>
          <c:tx>
            <c:v>U.S. (Aug. 2022/July 2022)</c:v>
          </c:tx>
          <c:spPr>
            <a:solidFill>
              <a:srgbClr val="AF231C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-4.3991855618036538E-3"/>
                  <c:y val="2.02247205325821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00-473B-8E38-D584DC25B665}"/>
                </c:ext>
              </c:extLst>
            </c:dLbl>
            <c:dLbl>
              <c:idx val="6"/>
              <c:layout>
                <c:manualLayout>
                  <c:x val="-8.7983711236074152E-3"/>
                  <c:y val="6.06741615977465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00-473B-8E38-D584DC25B665}"/>
                </c:ext>
              </c:extLst>
            </c:dLbl>
            <c:dLbl>
              <c:idx val="10"/>
              <c:layout>
                <c:manualLayout>
                  <c:x val="-8.7983133915135354E-3"/>
                  <c:y val="4.04494410651643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9872100318981358E-2"/>
                      <c:h val="4.063146354995760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9800-473B-8E38-D584DC25B66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'[2]D4. Jobs by industry'!$F$61:$Q$61</c:f>
              <c:strCache>
                <c:ptCount val="12"/>
                <c:pt idx="0">
                  <c:v>Total</c:v>
                </c:pt>
                <c:pt idx="1">
                  <c:v>Trade,
Transp.
&amp; Util.
(20.1%)</c:v>
                </c:pt>
                <c:pt idx="2">
                  <c:v>Prof. &amp;
Bus. Serv.
(15.2%)</c:v>
                </c:pt>
                <c:pt idx="3">
                  <c:v>Gov't
(14.6%)</c:v>
                </c:pt>
                <c:pt idx="4">
                  <c:v>Educ. &amp;
Health
Serv.
(13.5%)</c:v>
                </c:pt>
                <c:pt idx="5">
                  <c:v>Leisure
&amp; Hosp.
(10.7%)</c:v>
                </c:pt>
                <c:pt idx="6">
                  <c:v>Mfg.
(6.9%)</c:v>
                </c:pt>
                <c:pt idx="7">
                  <c:v>Fin.
Activ.
(6.6%)</c:v>
                </c:pt>
                <c:pt idx="8">
                  <c:v>Constr.
(5.8%)</c:v>
                </c:pt>
                <c:pt idx="9">
                  <c:v>Other Serv. (3.3%)</c:v>
                </c:pt>
                <c:pt idx="10">
                  <c:v>Info (1.8%)</c:v>
                </c:pt>
                <c:pt idx="11">
                  <c:v>Oil &amp; Gas,
Mining Sup.
(1.5%)</c:v>
                </c:pt>
              </c:strCache>
            </c:strRef>
          </c:cat>
          <c:val>
            <c:numRef>
              <c:f>'[2]D4. Jobs by industry'!$F$64:$Q$64</c:f>
              <c:numCache>
                <c:formatCode>General</c:formatCode>
                <c:ptCount val="12"/>
                <c:pt idx="0">
                  <c:v>2.5082239025724373</c:v>
                </c:pt>
                <c:pt idx="1">
                  <c:v>2.7448118990067716</c:v>
                </c:pt>
                <c:pt idx="2">
                  <c:v>3.7088449251537758</c:v>
                </c:pt>
                <c:pt idx="3">
                  <c:v>0.37857403863257311</c:v>
                </c:pt>
                <c:pt idx="4">
                  <c:v>3.3852953868724445</c:v>
                </c:pt>
                <c:pt idx="5">
                  <c:v>2.3896356132391716</c:v>
                </c:pt>
                <c:pt idx="6">
                  <c:v>2.0771946662309526</c:v>
                </c:pt>
                <c:pt idx="7">
                  <c:v>2.2996581172546104</c:v>
                </c:pt>
                <c:pt idx="8">
                  <c:v>2.5248552980607908</c:v>
                </c:pt>
                <c:pt idx="9">
                  <c:v>1.4842031975445646</c:v>
                </c:pt>
                <c:pt idx="10">
                  <c:v>-0.39196422384840668</c:v>
                </c:pt>
                <c:pt idx="11">
                  <c:v>22.933757609445273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00-473B-8E38-D584DC25B665}"/>
            </c:ext>
          </c:extLst>
        </c:ser>
        <c:ser>
          <c:idx val="1"/>
          <c:order val="1"/>
          <c:tx>
            <c:v>Texas (Aug. 2022/July 2022)</c:v>
          </c:tx>
          <c:spPr>
            <a:solidFill>
              <a:srgbClr val="0063A9"/>
            </a:solidFill>
            <a:ln>
              <a:noFill/>
            </a:ln>
            <a:effectLst/>
          </c:spPr>
          <c:invertIfNegative val="0"/>
          <c:dLbls>
            <c:dLbl>
              <c:idx val="7"/>
              <c:layout>
                <c:manualLayout>
                  <c:x val="4.3991855618037076E-3"/>
                  <c:y val="-7.41564519578069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00-473B-8E38-D584DC25B665}"/>
                </c:ext>
              </c:extLst>
            </c:dLbl>
            <c:dLbl>
              <c:idx val="11"/>
              <c:layout>
                <c:manualLayout>
                  <c:x val="2.1049025498318732E-3"/>
                  <c:y val="4.28999946435267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800-473B-8E38-D584DC25B66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'[2]D4. Jobs by industry'!$F$61:$Q$61</c:f>
              <c:strCache>
                <c:ptCount val="12"/>
                <c:pt idx="0">
                  <c:v>Total</c:v>
                </c:pt>
                <c:pt idx="1">
                  <c:v>Trade,
Transp.
&amp; Util.
(20.1%)</c:v>
                </c:pt>
                <c:pt idx="2">
                  <c:v>Prof. &amp;
Bus. Serv.
(15.2%)</c:v>
                </c:pt>
                <c:pt idx="3">
                  <c:v>Gov't
(14.6%)</c:v>
                </c:pt>
                <c:pt idx="4">
                  <c:v>Educ. &amp;
Health
Serv.
(13.5%)</c:v>
                </c:pt>
                <c:pt idx="5">
                  <c:v>Leisure
&amp; Hosp.
(10.7%)</c:v>
                </c:pt>
                <c:pt idx="6">
                  <c:v>Mfg.
(6.9%)</c:v>
                </c:pt>
                <c:pt idx="7">
                  <c:v>Fin.
Activ.
(6.6%)</c:v>
                </c:pt>
                <c:pt idx="8">
                  <c:v>Constr.
(5.8%)</c:v>
                </c:pt>
                <c:pt idx="9">
                  <c:v>Other Serv. (3.3%)</c:v>
                </c:pt>
                <c:pt idx="10">
                  <c:v>Info (1.8%)</c:v>
                </c:pt>
                <c:pt idx="11">
                  <c:v>Oil &amp; Gas,
Mining Sup.
(1.5%)</c:v>
                </c:pt>
              </c:strCache>
            </c:strRef>
          </c:cat>
          <c:val>
            <c:numRef>
              <c:f>'[2]D4. Jobs by industry'!$F$65:$Q$65</c:f>
              <c:numCache>
                <c:formatCode>General</c:formatCode>
                <c:ptCount val="12"/>
                <c:pt idx="0">
                  <c:v>-4.1943441057468167E-2</c:v>
                </c:pt>
                <c:pt idx="1">
                  <c:v>-4.7116697332863495</c:v>
                </c:pt>
                <c:pt idx="2">
                  <c:v>-1.1694239927300676</c:v>
                </c:pt>
                <c:pt idx="3">
                  <c:v>1.7882612770713679</c:v>
                </c:pt>
                <c:pt idx="4">
                  <c:v>-1.1235902023322475</c:v>
                </c:pt>
                <c:pt idx="5">
                  <c:v>5.9708109773452644</c:v>
                </c:pt>
                <c:pt idx="6">
                  <c:v>2.4867664592337135</c:v>
                </c:pt>
                <c:pt idx="7">
                  <c:v>2.7450738936364738</c:v>
                </c:pt>
                <c:pt idx="8">
                  <c:v>-1.970783585485536</c:v>
                </c:pt>
                <c:pt idx="9">
                  <c:v>6.911354276500381</c:v>
                </c:pt>
                <c:pt idx="10">
                  <c:v>-12.398444789601115</c:v>
                </c:pt>
                <c:pt idx="11">
                  <c:v>16.764995555103603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800-473B-8E38-D584DC25B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6748944"/>
        <c:axId val="336768080"/>
      </c:barChart>
      <c:catAx>
        <c:axId val="336748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36768080"/>
        <c:crosses val="autoZero"/>
        <c:auto val="1"/>
        <c:lblAlgn val="ctr"/>
        <c:lblOffset val="100"/>
        <c:noMultiLvlLbl val="0"/>
      </c:catAx>
      <c:valAx>
        <c:axId val="3367680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3674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046420094037295"/>
          <c:y val="0.22238590630716623"/>
          <c:w val="0.57718234828239623"/>
          <c:h val="4.63009623797025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5879472863853396E-2"/>
          <c:y val="0.15066551207196541"/>
          <c:w val="0.92657070044492684"/>
          <c:h val="0.6665510751265129"/>
        </c:manualLayout>
      </c:layout>
      <c:lineChart>
        <c:grouping val="standard"/>
        <c:varyColors val="0"/>
        <c:ser>
          <c:idx val="6"/>
          <c:order val="0"/>
          <c:tx>
            <c:v>Manufacturing production</c:v>
          </c:tx>
          <c:spPr>
            <a:ln w="28575" cap="rnd">
              <a:solidFill>
                <a:srgbClr val="0063A9"/>
              </a:solidFill>
              <a:round/>
            </a:ln>
            <a:effectLst/>
          </c:spPr>
          <c:marker>
            <c:symbol val="none"/>
          </c:marker>
          <c:cat>
            <c:strRef>
              <c:f>'[2]d. TBOS Indices'!$A$181:$A$228</c:f>
              <c:strCache>
                <c:ptCount val="48"/>
                <c:pt idx="6">
                  <c:v>2019</c:v>
                </c:pt>
                <c:pt idx="18">
                  <c:v>2020</c:v>
                </c:pt>
                <c:pt idx="30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'Data 3'!$B$2:$B$50</c:f>
              <c:numCache>
                <c:formatCode>0.0</c:formatCode>
                <c:ptCount val="49"/>
                <c:pt idx="0">
                  <c:v>9.6666666666666661</c:v>
                </c:pt>
                <c:pt idx="1">
                  <c:v>9.9666666666666668</c:v>
                </c:pt>
                <c:pt idx="2">
                  <c:v>11.366666666666667</c:v>
                </c:pt>
                <c:pt idx="3">
                  <c:v>10.733333333333334</c:v>
                </c:pt>
                <c:pt idx="4">
                  <c:v>9.2666666666666657</c:v>
                </c:pt>
                <c:pt idx="5">
                  <c:v>8.7000000000000011</c:v>
                </c:pt>
                <c:pt idx="6">
                  <c:v>7.5666666666666673</c:v>
                </c:pt>
                <c:pt idx="7">
                  <c:v>12.133333333333335</c:v>
                </c:pt>
                <c:pt idx="8">
                  <c:v>13.666666666666666</c:v>
                </c:pt>
                <c:pt idx="9">
                  <c:v>12.133333333333333</c:v>
                </c:pt>
                <c:pt idx="10">
                  <c:v>5.2</c:v>
                </c:pt>
                <c:pt idx="11">
                  <c:v>1.7666666666666668</c:v>
                </c:pt>
                <c:pt idx="12">
                  <c:v>4.2666666666666666</c:v>
                </c:pt>
                <c:pt idx="13">
                  <c:v>10.566666666666666</c:v>
                </c:pt>
                <c:pt idx="14">
                  <c:v>-2.2000000000000006</c:v>
                </c:pt>
                <c:pt idx="15">
                  <c:v>-24.433333333333334</c:v>
                </c:pt>
                <c:pt idx="16">
                  <c:v>-38.833333333333336</c:v>
                </c:pt>
                <c:pt idx="17">
                  <c:v>-22.266666666666666</c:v>
                </c:pt>
                <c:pt idx="18">
                  <c:v>1.7333333333333332</c:v>
                </c:pt>
                <c:pt idx="19">
                  <c:v>15.533333333333333</c:v>
                </c:pt>
                <c:pt idx="20">
                  <c:v>18.633333333333336</c:v>
                </c:pt>
                <c:pt idx="21">
                  <c:v>21.966666666666669</c:v>
                </c:pt>
                <c:pt idx="22">
                  <c:v>19.8</c:v>
                </c:pt>
                <c:pt idx="23">
                  <c:v>20.833333333333332</c:v>
                </c:pt>
                <c:pt idx="24">
                  <c:v>13.533333333333331</c:v>
                </c:pt>
                <c:pt idx="25">
                  <c:v>17.7</c:v>
                </c:pt>
                <c:pt idx="26">
                  <c:v>24.933333333333334</c:v>
                </c:pt>
                <c:pt idx="27">
                  <c:v>34.43333333333333</c:v>
                </c:pt>
                <c:pt idx="28">
                  <c:v>32.56666666666667</c:v>
                </c:pt>
                <c:pt idx="29">
                  <c:v>26</c:v>
                </c:pt>
                <c:pt idx="30">
                  <c:v>24.933333333333337</c:v>
                </c:pt>
                <c:pt idx="31">
                  <c:v>26.633333333333336</c:v>
                </c:pt>
                <c:pt idx="32">
                  <c:v>24.866666666666664</c:v>
                </c:pt>
                <c:pt idx="33">
                  <c:v>20.533333333333335</c:v>
                </c:pt>
                <c:pt idx="34">
                  <c:v>22.633333333333336</c:v>
                </c:pt>
                <c:pt idx="35">
                  <c:v>23.433333333333334</c:v>
                </c:pt>
                <c:pt idx="36">
                  <c:v>23.100000000000005</c:v>
                </c:pt>
                <c:pt idx="37">
                  <c:v>19.033333333333335</c:v>
                </c:pt>
                <c:pt idx="38">
                  <c:v>14.766666666666666</c:v>
                </c:pt>
                <c:pt idx="39">
                  <c:v>12.833333333333334</c:v>
                </c:pt>
                <c:pt idx="40">
                  <c:v>14.266666666666666</c:v>
                </c:pt>
                <c:pt idx="41">
                  <c:v>10.633333333333335</c:v>
                </c:pt>
                <c:pt idx="42">
                  <c:v>8.3000000000000007</c:v>
                </c:pt>
                <c:pt idx="43">
                  <c:v>2.4333333333333331</c:v>
                </c:pt>
                <c:pt idx="44">
                  <c:v>4.7666666666666666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93-403D-8C8B-399C97CBBC1E}"/>
            </c:ext>
          </c:extLst>
        </c:ser>
        <c:ser>
          <c:idx val="7"/>
          <c:order val="1"/>
          <c:tx>
            <c:v>Services revenue</c:v>
          </c:tx>
          <c:spPr>
            <a:ln w="28575" cap="rnd">
              <a:solidFill>
                <a:srgbClr val="C3362B"/>
              </a:solidFill>
              <a:round/>
            </a:ln>
            <a:effectLst/>
          </c:spPr>
          <c:marker>
            <c:symbol val="none"/>
          </c:marker>
          <c:cat>
            <c:strRef>
              <c:f>'[2]d. TBOS Indices'!$A$181:$A$228</c:f>
              <c:strCache>
                <c:ptCount val="48"/>
                <c:pt idx="6">
                  <c:v>2019</c:v>
                </c:pt>
                <c:pt idx="18">
                  <c:v>2020</c:v>
                </c:pt>
                <c:pt idx="30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'Data 3'!$C$2:$C$50</c:f>
              <c:numCache>
                <c:formatCode>0.0</c:formatCode>
                <c:ptCount val="49"/>
                <c:pt idx="0">
                  <c:v>14.866666666666667</c:v>
                </c:pt>
                <c:pt idx="1">
                  <c:v>14.366666666666667</c:v>
                </c:pt>
                <c:pt idx="2">
                  <c:v>15.300000000000002</c:v>
                </c:pt>
                <c:pt idx="3">
                  <c:v>14.866666666666667</c:v>
                </c:pt>
                <c:pt idx="4">
                  <c:v>9.4666666666666668</c:v>
                </c:pt>
                <c:pt idx="5">
                  <c:v>10.233333333333333</c:v>
                </c:pt>
                <c:pt idx="6">
                  <c:v>12.833333333333334</c:v>
                </c:pt>
                <c:pt idx="7">
                  <c:v>14.399999999999999</c:v>
                </c:pt>
                <c:pt idx="8">
                  <c:v>14.033333333333333</c:v>
                </c:pt>
                <c:pt idx="9">
                  <c:v>12.066666666666668</c:v>
                </c:pt>
                <c:pt idx="10">
                  <c:v>13.633333333333333</c:v>
                </c:pt>
                <c:pt idx="11">
                  <c:v>15.366666666666667</c:v>
                </c:pt>
                <c:pt idx="12">
                  <c:v>17</c:v>
                </c:pt>
                <c:pt idx="13">
                  <c:v>17.866666666666667</c:v>
                </c:pt>
                <c:pt idx="14">
                  <c:v>-10.300000000000002</c:v>
                </c:pt>
                <c:pt idx="15">
                  <c:v>-39</c:v>
                </c:pt>
                <c:pt idx="16">
                  <c:v>-53.166666666666679</c:v>
                </c:pt>
                <c:pt idx="17">
                  <c:v>-28.733333333333331</c:v>
                </c:pt>
                <c:pt idx="18">
                  <c:v>-9.2666666666666675</c:v>
                </c:pt>
                <c:pt idx="19">
                  <c:v>0.86666666666666681</c:v>
                </c:pt>
                <c:pt idx="20">
                  <c:v>3.7000000000000006</c:v>
                </c:pt>
                <c:pt idx="21">
                  <c:v>8.8333333333333339</c:v>
                </c:pt>
                <c:pt idx="22">
                  <c:v>7.9666666666666659</c:v>
                </c:pt>
                <c:pt idx="23">
                  <c:v>4.7</c:v>
                </c:pt>
                <c:pt idx="24">
                  <c:v>2.5</c:v>
                </c:pt>
                <c:pt idx="25">
                  <c:v>3.5</c:v>
                </c:pt>
                <c:pt idx="26">
                  <c:v>8.9333333333333318</c:v>
                </c:pt>
                <c:pt idx="27">
                  <c:v>17.099999999999998</c:v>
                </c:pt>
                <c:pt idx="28">
                  <c:v>23.866666666666664</c:v>
                </c:pt>
                <c:pt idx="29">
                  <c:v>22.266666666666669</c:v>
                </c:pt>
                <c:pt idx="30">
                  <c:v>20.933333333333334</c:v>
                </c:pt>
                <c:pt idx="31">
                  <c:v>18.566666666666666</c:v>
                </c:pt>
                <c:pt idx="32">
                  <c:v>17.8</c:v>
                </c:pt>
                <c:pt idx="33">
                  <c:v>17.033333333333335</c:v>
                </c:pt>
                <c:pt idx="34">
                  <c:v>20.033333333333335</c:v>
                </c:pt>
                <c:pt idx="35">
                  <c:v>21.899999999999995</c:v>
                </c:pt>
                <c:pt idx="36">
                  <c:v>16.266666666666666</c:v>
                </c:pt>
                <c:pt idx="37">
                  <c:v>15.033333333333331</c:v>
                </c:pt>
                <c:pt idx="38">
                  <c:v>16.033333333333331</c:v>
                </c:pt>
                <c:pt idx="39">
                  <c:v>18.833333333333332</c:v>
                </c:pt>
                <c:pt idx="40">
                  <c:v>13.633333333333331</c:v>
                </c:pt>
                <c:pt idx="41">
                  <c:v>8.9666666666666668</c:v>
                </c:pt>
                <c:pt idx="42">
                  <c:v>8.4</c:v>
                </c:pt>
                <c:pt idx="43">
                  <c:v>8.6999999999999993</c:v>
                </c:pt>
                <c:pt idx="44">
                  <c:v>7.5333333333333341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93-403D-8C8B-399C97CBBC1E}"/>
            </c:ext>
          </c:extLst>
        </c:ser>
        <c:ser>
          <c:idx val="0"/>
          <c:order val="2"/>
          <c:tx>
            <c:v>Retail sales</c:v>
          </c:tx>
          <c:spPr>
            <a:ln w="28575" cap="rnd">
              <a:solidFill>
                <a:srgbClr val="059F9F"/>
              </a:solidFill>
              <a:round/>
            </a:ln>
            <a:effectLst/>
          </c:spPr>
          <c:marker>
            <c:symbol val="none"/>
          </c:marker>
          <c:val>
            <c:numRef>
              <c:f>'Data 3'!$D$2:$D$50</c:f>
              <c:numCache>
                <c:formatCode>0.0</c:formatCode>
                <c:ptCount val="49"/>
                <c:pt idx="0">
                  <c:v>6.5</c:v>
                </c:pt>
                <c:pt idx="1">
                  <c:v>7.4</c:v>
                </c:pt>
                <c:pt idx="2">
                  <c:v>3.7666666666666671</c:v>
                </c:pt>
                <c:pt idx="3">
                  <c:v>5.9666666666666659</c:v>
                </c:pt>
                <c:pt idx="4">
                  <c:v>0.83333333333333337</c:v>
                </c:pt>
                <c:pt idx="5">
                  <c:v>0.19999999999999987</c:v>
                </c:pt>
                <c:pt idx="6">
                  <c:v>-2.8333333333333335</c:v>
                </c:pt>
                <c:pt idx="7">
                  <c:v>-0.26666666666666677</c:v>
                </c:pt>
                <c:pt idx="8">
                  <c:v>4</c:v>
                </c:pt>
                <c:pt idx="9">
                  <c:v>5.8666666666666671</c:v>
                </c:pt>
                <c:pt idx="10">
                  <c:v>7.7666666666666666</c:v>
                </c:pt>
                <c:pt idx="11">
                  <c:v>9.7666666666666657</c:v>
                </c:pt>
                <c:pt idx="12">
                  <c:v>8.9666666666666668</c:v>
                </c:pt>
                <c:pt idx="13">
                  <c:v>6.3666666666666671</c:v>
                </c:pt>
                <c:pt idx="14">
                  <c:v>-25.033333333333331</c:v>
                </c:pt>
                <c:pt idx="15">
                  <c:v>-54.633333333333326</c:v>
                </c:pt>
                <c:pt idx="16">
                  <c:v>-55.9</c:v>
                </c:pt>
                <c:pt idx="17">
                  <c:v>-17.766666666666662</c:v>
                </c:pt>
                <c:pt idx="18">
                  <c:v>1.1000000000000003</c:v>
                </c:pt>
                <c:pt idx="19">
                  <c:v>6.6666666666667027E-2</c:v>
                </c:pt>
                <c:pt idx="20">
                  <c:v>-3.8666666666666658</c:v>
                </c:pt>
                <c:pt idx="21">
                  <c:v>7.2333333333333343</c:v>
                </c:pt>
                <c:pt idx="22">
                  <c:v>8.2333333333333343</c:v>
                </c:pt>
                <c:pt idx="23">
                  <c:v>1.6666666666666667</c:v>
                </c:pt>
                <c:pt idx="24">
                  <c:v>-1.0333333333333334</c:v>
                </c:pt>
                <c:pt idx="25">
                  <c:v>0.80000000000000016</c:v>
                </c:pt>
                <c:pt idx="26">
                  <c:v>6.6333333333333337</c:v>
                </c:pt>
                <c:pt idx="27">
                  <c:v>9.5333333333333332</c:v>
                </c:pt>
                <c:pt idx="28">
                  <c:v>7.1333333333333329</c:v>
                </c:pt>
                <c:pt idx="29">
                  <c:v>-1.2666666666666664</c:v>
                </c:pt>
                <c:pt idx="30">
                  <c:v>-4.2666666666666666</c:v>
                </c:pt>
                <c:pt idx="31">
                  <c:v>0.76666666666666694</c:v>
                </c:pt>
                <c:pt idx="32">
                  <c:v>5.0333333333333341</c:v>
                </c:pt>
                <c:pt idx="33">
                  <c:v>1.6666666666666667</c:v>
                </c:pt>
                <c:pt idx="34">
                  <c:v>6.4333333333333336</c:v>
                </c:pt>
                <c:pt idx="35">
                  <c:v>8.1666666666666661</c:v>
                </c:pt>
                <c:pt idx="36">
                  <c:v>8.8666666666666671</c:v>
                </c:pt>
                <c:pt idx="37">
                  <c:v>4.833333333333333</c:v>
                </c:pt>
                <c:pt idx="38">
                  <c:v>-0.3000000000000001</c:v>
                </c:pt>
                <c:pt idx="39">
                  <c:v>-0.2333333333333337</c:v>
                </c:pt>
                <c:pt idx="40">
                  <c:v>-7.6000000000000005</c:v>
                </c:pt>
                <c:pt idx="41">
                  <c:v>-10.266666666666667</c:v>
                </c:pt>
                <c:pt idx="42">
                  <c:v>-14.1</c:v>
                </c:pt>
                <c:pt idx="43">
                  <c:v>-11.933333333333332</c:v>
                </c:pt>
                <c:pt idx="44">
                  <c:v>-14.233333333333333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93-403D-8C8B-399C97CBB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3551391"/>
        <c:axId val="1063553055"/>
        <c:extLst/>
      </c:lineChart>
      <c:catAx>
        <c:axId val="1063551391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63553055"/>
        <c:crosses val="autoZero"/>
        <c:auto val="1"/>
        <c:lblAlgn val="ctr"/>
        <c:lblOffset val="100"/>
        <c:tickMarkSkip val="12"/>
        <c:noMultiLvlLbl val="0"/>
      </c:catAx>
      <c:valAx>
        <c:axId val="1063553055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low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6355139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2683194721141788"/>
          <c:y val="0.51305157454166672"/>
          <c:w val="0.32899134596127294"/>
          <c:h val="0.192862856428660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4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206475951132829E-2"/>
          <c:y val="0.14635613565298417"/>
          <c:w val="0.92497598988115326"/>
          <c:h val="0.69243192385532992"/>
        </c:manualLayout>
      </c:layout>
      <c:lineChart>
        <c:grouping val="standard"/>
        <c:varyColors val="0"/>
        <c:ser>
          <c:idx val="0"/>
          <c:order val="0"/>
          <c:tx>
            <c:v>Input costs</c:v>
          </c:tx>
          <c:spPr>
            <a:ln w="28575" cap="rnd">
              <a:solidFill>
                <a:srgbClr val="0063A9"/>
              </a:solidFill>
              <a:round/>
            </a:ln>
            <a:effectLst/>
          </c:spPr>
          <c:marker>
            <c:symbol val="none"/>
          </c:marker>
          <c:cat>
            <c:strRef>
              <c:f>'[2]d. TBOS Prices'!$S$4:$S$51</c:f>
              <c:strCache>
                <c:ptCount val="48"/>
                <c:pt idx="6">
                  <c:v>2019</c:v>
                </c:pt>
                <c:pt idx="18">
                  <c:v>2020</c:v>
                </c:pt>
                <c:pt idx="30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'[2]d. TBOS Prices'!$U$4:$U$51</c:f>
              <c:numCache>
                <c:formatCode>General</c:formatCode>
                <c:ptCount val="48"/>
                <c:pt idx="0">
                  <c:v>21.890214885808742</c:v>
                </c:pt>
                <c:pt idx="1">
                  <c:v>22.944683206454155</c:v>
                </c:pt>
                <c:pt idx="2">
                  <c:v>28.409586833884322</c:v>
                </c:pt>
                <c:pt idx="3">
                  <c:v>21.986078870664397</c:v>
                </c:pt>
                <c:pt idx="4">
                  <c:v>20.388523067009345</c:v>
                </c:pt>
                <c:pt idx="5">
                  <c:v>23.583138641830072</c:v>
                </c:pt>
                <c:pt idx="6">
                  <c:v>22.234410073199474</c:v>
                </c:pt>
                <c:pt idx="7">
                  <c:v>20.304512418631106</c:v>
                </c:pt>
                <c:pt idx="8">
                  <c:v>21.595179392619084</c:v>
                </c:pt>
                <c:pt idx="9">
                  <c:v>24.523530460226809</c:v>
                </c:pt>
                <c:pt idx="10">
                  <c:v>22.40702334182442</c:v>
                </c:pt>
                <c:pt idx="11">
                  <c:v>21.352375400108428</c:v>
                </c:pt>
                <c:pt idx="12">
                  <c:v>22.391932670965012</c:v>
                </c:pt>
                <c:pt idx="13">
                  <c:v>22.462348060458723</c:v>
                </c:pt>
                <c:pt idx="14">
                  <c:v>1.1933992178416659</c:v>
                </c:pt>
                <c:pt idx="15">
                  <c:v>-5.0776379685365969</c:v>
                </c:pt>
                <c:pt idx="16">
                  <c:v>8.3138992867621013</c:v>
                </c:pt>
                <c:pt idx="17">
                  <c:v>16.084895543527743</c:v>
                </c:pt>
                <c:pt idx="18">
                  <c:v>16.450679222102128</c:v>
                </c:pt>
                <c:pt idx="19">
                  <c:v>22.207214450673781</c:v>
                </c:pt>
                <c:pt idx="20">
                  <c:v>21.53660645552592</c:v>
                </c:pt>
                <c:pt idx="21">
                  <c:v>21.259929809996414</c:v>
                </c:pt>
                <c:pt idx="22">
                  <c:v>24.35534519519236</c:v>
                </c:pt>
                <c:pt idx="23">
                  <c:v>28.715275005188776</c:v>
                </c:pt>
                <c:pt idx="24">
                  <c:v>29.732418739931333</c:v>
                </c:pt>
                <c:pt idx="25">
                  <c:v>32.445128040646438</c:v>
                </c:pt>
                <c:pt idx="26">
                  <c:v>36.00724725366846</c:v>
                </c:pt>
                <c:pt idx="27">
                  <c:v>43.308733790061765</c:v>
                </c:pt>
                <c:pt idx="28">
                  <c:v>52.777394049420778</c:v>
                </c:pt>
                <c:pt idx="29">
                  <c:v>53.911724179100283</c:v>
                </c:pt>
                <c:pt idx="30">
                  <c:v>50.251912673879445</c:v>
                </c:pt>
                <c:pt idx="31">
                  <c:v>50.270238143658993</c:v>
                </c:pt>
                <c:pt idx="32">
                  <c:v>52.430870210689015</c:v>
                </c:pt>
                <c:pt idx="33">
                  <c:v>54.854741484445555</c:v>
                </c:pt>
                <c:pt idx="34">
                  <c:v>59.943319072073201</c:v>
                </c:pt>
                <c:pt idx="35">
                  <c:v>53.152424633964657</c:v>
                </c:pt>
                <c:pt idx="36">
                  <c:v>53.039807304676579</c:v>
                </c:pt>
                <c:pt idx="37">
                  <c:v>56.208865142206847</c:v>
                </c:pt>
                <c:pt idx="38">
                  <c:v>62.539243428137894</c:v>
                </c:pt>
                <c:pt idx="39">
                  <c:v>55.847059258473422</c:v>
                </c:pt>
                <c:pt idx="40">
                  <c:v>55.372683814428683</c:v>
                </c:pt>
                <c:pt idx="41">
                  <c:v>56.183561745123953</c:v>
                </c:pt>
                <c:pt idx="42">
                  <c:v>47.305317606514478</c:v>
                </c:pt>
                <c:pt idx="43">
                  <c:v>42.530942162469742</c:v>
                </c:pt>
                <c:pt idx="44">
                  <c:v>47.030378285931064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3F-4397-9B7E-6B6B40931D1E}"/>
            </c:ext>
          </c:extLst>
        </c:ser>
        <c:ser>
          <c:idx val="1"/>
          <c:order val="1"/>
          <c:tx>
            <c:v>Selling prices</c:v>
          </c:tx>
          <c:spPr>
            <a:ln w="28575" cap="rnd">
              <a:solidFill>
                <a:srgbClr val="AF231C"/>
              </a:solidFill>
              <a:round/>
            </a:ln>
            <a:effectLst/>
          </c:spPr>
          <c:marker>
            <c:symbol val="none"/>
          </c:marker>
          <c:cat>
            <c:strRef>
              <c:f>'[2]d. TBOS Prices'!$S$4:$S$51</c:f>
              <c:strCache>
                <c:ptCount val="48"/>
                <c:pt idx="6">
                  <c:v>2019</c:v>
                </c:pt>
                <c:pt idx="18">
                  <c:v>2020</c:v>
                </c:pt>
                <c:pt idx="30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'[2]d. TBOS Prices'!$V$4:$V$51</c:f>
              <c:numCache>
                <c:formatCode>General</c:formatCode>
                <c:ptCount val="48"/>
                <c:pt idx="0">
                  <c:v>9.643834733553728</c:v>
                </c:pt>
                <c:pt idx="1">
                  <c:v>9.3568154590397619</c:v>
                </c:pt>
                <c:pt idx="2">
                  <c:v>10.925112978071638</c:v>
                </c:pt>
                <c:pt idx="3">
                  <c:v>9.4777542166508066</c:v>
                </c:pt>
                <c:pt idx="4">
                  <c:v>4.6877790182752754</c:v>
                </c:pt>
                <c:pt idx="5">
                  <c:v>6.2154092268037378</c:v>
                </c:pt>
                <c:pt idx="6">
                  <c:v>4.7938971935864014</c:v>
                </c:pt>
                <c:pt idx="7">
                  <c:v>3.0141536333929384</c:v>
                </c:pt>
                <c:pt idx="8">
                  <c:v>4.3969485967932016</c:v>
                </c:pt>
                <c:pt idx="9">
                  <c:v>3.2709671669723956</c:v>
                </c:pt>
                <c:pt idx="10">
                  <c:v>3.6544600485700074</c:v>
                </c:pt>
                <c:pt idx="11">
                  <c:v>6.3888073612524225</c:v>
                </c:pt>
                <c:pt idx="12">
                  <c:v>11.266015748863756</c:v>
                </c:pt>
                <c:pt idx="13">
                  <c:v>7.8239615262657223</c:v>
                </c:pt>
                <c:pt idx="14">
                  <c:v>-21.444744213085301</c:v>
                </c:pt>
                <c:pt idx="15">
                  <c:v>-29.02145151499823</c:v>
                </c:pt>
                <c:pt idx="16">
                  <c:v>-18.842296019019678</c:v>
                </c:pt>
                <c:pt idx="17">
                  <c:v>-1.9921442662754816</c:v>
                </c:pt>
                <c:pt idx="18">
                  <c:v>-3.7489646431265209</c:v>
                </c:pt>
                <c:pt idx="19">
                  <c:v>4.6707860625335336</c:v>
                </c:pt>
                <c:pt idx="20">
                  <c:v>3.9673569045823189</c:v>
                </c:pt>
                <c:pt idx="21">
                  <c:v>5.6780980773222138</c:v>
                </c:pt>
                <c:pt idx="22">
                  <c:v>4.6129028849600928</c:v>
                </c:pt>
                <c:pt idx="23">
                  <c:v>9.3295394252721735</c:v>
                </c:pt>
                <c:pt idx="24">
                  <c:v>8.2239913108767126</c:v>
                </c:pt>
                <c:pt idx="25">
                  <c:v>12.933351800150165</c:v>
                </c:pt>
                <c:pt idx="26">
                  <c:v>17.151825663529738</c:v>
                </c:pt>
                <c:pt idx="27">
                  <c:v>23.931221052114097</c:v>
                </c:pt>
                <c:pt idx="28">
                  <c:v>27.327273429571704</c:v>
                </c:pt>
                <c:pt idx="29">
                  <c:v>32.574043732157214</c:v>
                </c:pt>
                <c:pt idx="30">
                  <c:v>28.955198080208248</c:v>
                </c:pt>
                <c:pt idx="31">
                  <c:v>25.34252826812007</c:v>
                </c:pt>
                <c:pt idx="32">
                  <c:v>26.492639103554872</c:v>
                </c:pt>
                <c:pt idx="33">
                  <c:v>29.7232759586797</c:v>
                </c:pt>
                <c:pt idx="34">
                  <c:v>33.390894438108546</c:v>
                </c:pt>
                <c:pt idx="35">
                  <c:v>31.378071170060583</c:v>
                </c:pt>
                <c:pt idx="36">
                  <c:v>31.369621714068945</c:v>
                </c:pt>
                <c:pt idx="37">
                  <c:v>33.216680972542363</c:v>
                </c:pt>
                <c:pt idx="38">
                  <c:v>37.036181327778152</c:v>
                </c:pt>
                <c:pt idx="39">
                  <c:v>35.911120648361575</c:v>
                </c:pt>
                <c:pt idx="40">
                  <c:v>34.675745914788422</c:v>
                </c:pt>
                <c:pt idx="41">
                  <c:v>30.392748046203156</c:v>
                </c:pt>
                <c:pt idx="42">
                  <c:v>26.512248401438946</c:v>
                </c:pt>
                <c:pt idx="43">
                  <c:v>24.244561034652367</c:v>
                </c:pt>
                <c:pt idx="44">
                  <c:v>21.3663168960429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3F-4397-9B7E-6B6B40931D1E}"/>
            </c:ext>
          </c:extLst>
        </c:ser>
        <c:ser>
          <c:idx val="2"/>
          <c:order val="2"/>
          <c:tx>
            <c:strRef>
              <c:f>'[2]d. TBOS Prices'!$W$3</c:f>
              <c:strCache>
                <c:ptCount val="1"/>
                <c:pt idx="0">
                  <c:v>Wages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'[2]d. TBOS Prices'!$S$4:$S$51</c:f>
              <c:strCache>
                <c:ptCount val="48"/>
                <c:pt idx="6">
                  <c:v>2019</c:v>
                </c:pt>
                <c:pt idx="18">
                  <c:v>2020</c:v>
                </c:pt>
                <c:pt idx="30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'[2]d. TBOS Prices'!$W$4:$W$51</c:f>
              <c:numCache>
                <c:formatCode>General</c:formatCode>
                <c:ptCount val="48"/>
                <c:pt idx="0">
                  <c:v>20.835096372569829</c:v>
                </c:pt>
                <c:pt idx="1">
                  <c:v>21.685520609020045</c:v>
                </c:pt>
                <c:pt idx="2">
                  <c:v>24.666798853537955</c:v>
                </c:pt>
                <c:pt idx="3">
                  <c:v>22.121997767104503</c:v>
                </c:pt>
                <c:pt idx="4">
                  <c:v>20.866985366292269</c:v>
                </c:pt>
                <c:pt idx="5">
                  <c:v>17.902196180100255</c:v>
                </c:pt>
                <c:pt idx="6">
                  <c:v>20.279743560193463</c:v>
                </c:pt>
                <c:pt idx="7">
                  <c:v>21.275718146703792</c:v>
                </c:pt>
                <c:pt idx="8">
                  <c:v>15.128615455535686</c:v>
                </c:pt>
                <c:pt idx="9">
                  <c:v>19.280075157258395</c:v>
                </c:pt>
                <c:pt idx="10">
                  <c:v>16.785577530059193</c:v>
                </c:pt>
                <c:pt idx="11">
                  <c:v>17.690704116568018</c:v>
                </c:pt>
                <c:pt idx="12">
                  <c:v>18.186063841031604</c:v>
                </c:pt>
                <c:pt idx="13">
                  <c:v>18.970415389493713</c:v>
                </c:pt>
                <c:pt idx="14">
                  <c:v>-9.5090476693795587</c:v>
                </c:pt>
                <c:pt idx="15">
                  <c:v>-19.4223620314634</c:v>
                </c:pt>
                <c:pt idx="16">
                  <c:v>-5.871603267742425</c:v>
                </c:pt>
                <c:pt idx="17">
                  <c:v>7.2154079619606453</c:v>
                </c:pt>
                <c:pt idx="18">
                  <c:v>2.5766420690030563</c:v>
                </c:pt>
                <c:pt idx="19">
                  <c:v>7.0221775541783629</c:v>
                </c:pt>
                <c:pt idx="20">
                  <c:v>9.3075705854451307</c:v>
                </c:pt>
                <c:pt idx="21">
                  <c:v>10.838538462989867</c:v>
                </c:pt>
                <c:pt idx="22">
                  <c:v>12.15636634653484</c:v>
                </c:pt>
                <c:pt idx="23">
                  <c:v>11.303563463461575</c:v>
                </c:pt>
                <c:pt idx="24">
                  <c:v>13.334779090703659</c:v>
                </c:pt>
                <c:pt idx="25">
                  <c:v>13.676502919457951</c:v>
                </c:pt>
                <c:pt idx="26">
                  <c:v>22.133104684982833</c:v>
                </c:pt>
                <c:pt idx="27">
                  <c:v>25.558613170212695</c:v>
                </c:pt>
                <c:pt idx="28">
                  <c:v>30.258134553460756</c:v>
                </c:pt>
                <c:pt idx="29">
                  <c:v>35.486962521815165</c:v>
                </c:pt>
                <c:pt idx="30">
                  <c:v>31.948183925811442</c:v>
                </c:pt>
                <c:pt idx="31">
                  <c:v>35.523412714553004</c:v>
                </c:pt>
                <c:pt idx="32">
                  <c:v>31.036872610428702</c:v>
                </c:pt>
                <c:pt idx="33">
                  <c:v>37.525862103063425</c:v>
                </c:pt>
                <c:pt idx="34">
                  <c:v>38.634482804084563</c:v>
                </c:pt>
                <c:pt idx="35">
                  <c:v>38.480872881411798</c:v>
                </c:pt>
                <c:pt idx="36">
                  <c:v>40.152619582654211</c:v>
                </c:pt>
                <c:pt idx="37">
                  <c:v>36.79830837038395</c:v>
                </c:pt>
                <c:pt idx="38">
                  <c:v>40.719179196363413</c:v>
                </c:pt>
                <c:pt idx="39">
                  <c:v>37.038679551599202</c:v>
                </c:pt>
                <c:pt idx="40">
                  <c:v>38.497180617306576</c:v>
                </c:pt>
                <c:pt idx="41">
                  <c:v>38.052055706115524</c:v>
                </c:pt>
                <c:pt idx="42">
                  <c:v>30.278808015148158</c:v>
                </c:pt>
                <c:pt idx="43">
                  <c:v>30.544803752318678</c:v>
                </c:pt>
                <c:pt idx="44">
                  <c:v>26.179371891686845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3F-4397-9B7E-6B6B40931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7670191"/>
        <c:axId val="617679343"/>
      </c:lineChart>
      <c:catAx>
        <c:axId val="6176701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17679343"/>
        <c:crosses val="autoZero"/>
        <c:auto val="1"/>
        <c:lblAlgn val="ctr"/>
        <c:lblOffset val="100"/>
        <c:tickMarkSkip val="12"/>
        <c:noMultiLvlLbl val="0"/>
      </c:catAx>
      <c:valAx>
        <c:axId val="61767934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176701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99818067418382"/>
          <c:y val="0.18001819313296544"/>
          <c:w val="0.18193350419496676"/>
          <c:h val="0.155173930161229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8DABC4E-C2B4-4B66-8162-F3A383E6A189}">
  <sheetPr/>
  <sheetViews>
    <sheetView workbookViewId="0"/>
  </sheetViews>
  <pageMargins left="0.25" right="0.25" top="0.25" bottom="2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8F323CA-5438-48E3-B4BA-9BC5FAE377C0}">
  <sheetPr/>
  <sheetViews>
    <sheetView workbookViewId="0"/>
  </sheetViews>
  <pageMargins left="0.25" right="0.25" top="0.25" bottom="2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0B3286D-1A3B-45B1-BF99-9872AC20F06F}">
  <sheetPr/>
  <sheetViews>
    <sheetView workbookViewId="0"/>
  </sheetViews>
  <pageMargins left="0.25" right="0.25" top="0.25" bottom="2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FF60E0F-4902-4C1E-BFC0-AC7F2571AB0E}">
  <sheetPr/>
  <sheetViews>
    <sheetView tabSelected="1" zoomScale="110" workbookViewId="0"/>
  </sheetViews>
  <pageMargins left="0.25" right="0.25" top="0.25" bottom="2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486900" cy="56007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4498ECD-8E9C-4ACF-A008-6A4CCF8304B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11845636" cy="698788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95DB704-D7A4-491D-B09C-E8F1AE7BA3D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0.01278</cdr:x>
      <cdr:y>1.78549E-7</cdr:y>
    </cdr:from>
    <cdr:to>
      <cdr:x>1</cdr:x>
      <cdr:y>0.09986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4FE46AA-753F-4EFD-A13C-CF9A5160A4A3}"/>
            </a:ext>
          </a:extLst>
        </cdr:cNvPr>
        <cdr:cNvSpPr txBox="1"/>
      </cdr:nvSpPr>
      <cdr:spPr>
        <a:xfrm xmlns:a="http://schemas.openxmlformats.org/drawingml/2006/main">
          <a:off x="121226" y="1"/>
          <a:ext cx="9365673" cy="5592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1">
              <a:solidFill>
                <a:srgbClr val="0063A9"/>
              </a:solidFill>
              <a:latin typeface="Arial" panose="020B0604020202020204" pitchFamily="34" charset="0"/>
              <a:cs typeface="Arial" panose="020B0604020202020204" pitchFamily="34" charset="0"/>
            </a:rPr>
            <a:t>Chart 4</a:t>
          </a:r>
          <a:r>
            <a:rPr lang="en-US" sz="1400" b="1" baseline="0">
              <a:solidFill>
                <a:srgbClr val="0063A9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 xmlns:a="http://schemas.openxmlformats.org/drawingml/2006/main">
          <a:pPr algn="l"/>
          <a:r>
            <a:rPr lang="en-US" sz="1400" b="1">
              <a:solidFill>
                <a:srgbClr val="0063A9"/>
              </a:solidFill>
              <a:latin typeface="Arial" panose="020B0604020202020204" pitchFamily="34" charset="0"/>
              <a:cs typeface="Arial" panose="020B0604020202020204" pitchFamily="34" charset="0"/>
            </a:rPr>
            <a:t>Price and Wage Pressures</a:t>
          </a:r>
          <a:r>
            <a:rPr lang="en-US" sz="1400" b="1" baseline="0">
              <a:solidFill>
                <a:srgbClr val="0063A9"/>
              </a:solidFill>
              <a:latin typeface="Arial" panose="020B0604020202020204" pitchFamily="34" charset="0"/>
              <a:cs typeface="Arial" panose="020B0604020202020204" pitchFamily="34" charset="0"/>
            </a:rPr>
            <a:t> Falling in Texas in Recent Months</a:t>
          </a:r>
          <a:endParaRPr lang="en-US" sz="1400" b="1">
            <a:solidFill>
              <a:srgbClr val="0063A9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0.01217</cdr:x>
      <cdr:y>0.08024</cdr:y>
    </cdr:from>
    <cdr:to>
      <cdr:x>0.32181</cdr:x>
      <cdr:y>0.1502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64AAA7B8-F633-42C3-8A75-D571ECED5171}"/>
            </a:ext>
          </a:extLst>
        </cdr:cNvPr>
        <cdr:cNvSpPr txBox="1"/>
      </cdr:nvSpPr>
      <cdr:spPr>
        <a:xfrm xmlns:a="http://schemas.openxmlformats.org/drawingml/2006/main">
          <a:off x="115454" y="449393"/>
          <a:ext cx="2937524" cy="391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Diffusion</a:t>
          </a:r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 index, seasonally adjusted</a:t>
          </a:r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0.89226</cdr:y>
    </cdr:from>
    <cdr:to>
      <cdr:x>1</cdr:x>
      <cdr:y>1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A97511F1-D954-43CB-9616-720990EA6D09}"/>
            </a:ext>
          </a:extLst>
        </cdr:cNvPr>
        <cdr:cNvSpPr txBox="1"/>
      </cdr:nvSpPr>
      <cdr:spPr>
        <a:xfrm xmlns:a="http://schemas.openxmlformats.org/drawingml/2006/main">
          <a:off x="0" y="4991100"/>
          <a:ext cx="9490364" cy="6026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NOTES: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The index is a weighted average of manufacturing and service sector surveys. Data were last updated September 2022. </a:t>
          </a:r>
        </a:p>
        <a:p xmlns:a="http://schemas.openxmlformats.org/drawingml/2006/main"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SOURCE: Federal Reserve Bank of Dallas Texas Business Outlook Surveys. 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0.07425</cdr:x>
      <cdr:y>0.67854</cdr:y>
    </cdr:from>
    <cdr:to>
      <cdr:x>0.2503</cdr:x>
      <cdr:y>0.81962</cdr:y>
    </cdr:to>
    <cdr:grpSp>
      <cdr:nvGrpSpPr>
        <cdr:cNvPr id="5" name="Group 4">
          <a:extLst xmlns:a="http://schemas.openxmlformats.org/drawingml/2006/main">
            <a:ext uri="{FF2B5EF4-FFF2-40B4-BE49-F238E27FC236}">
              <a16:creationId xmlns:a16="http://schemas.microsoft.com/office/drawing/2014/main" id="{F0FC30AF-6ECB-41E8-A521-6CEE5CFA2142}"/>
            </a:ext>
          </a:extLst>
        </cdr:cNvPr>
        <cdr:cNvGrpSpPr/>
      </cdr:nvGrpSpPr>
      <cdr:grpSpPr>
        <a:xfrm xmlns:a="http://schemas.openxmlformats.org/drawingml/2006/main">
          <a:off x="879538" y="4741560"/>
          <a:ext cx="2085425" cy="985851"/>
          <a:chOff x="0" y="0"/>
          <a:chExt cx="2688395" cy="700931"/>
        </a:xfrm>
      </cdr:grpSpPr>
      <cdr:sp macro="" textlink="">
        <cdr:nvSpPr>
          <cdr:cNvPr id="6" name="Arrow: Down 5">
            <a:extLst xmlns:a="http://schemas.openxmlformats.org/drawingml/2006/main">
              <a:ext uri="{FF2B5EF4-FFF2-40B4-BE49-F238E27FC236}">
                <a16:creationId xmlns:a16="http://schemas.microsoft.com/office/drawing/2014/main" id="{410DCC3C-3BE1-4EA6-AEB9-7DDDFC012A7C}"/>
              </a:ext>
            </a:extLst>
          </cdr:cNvPr>
          <cdr:cNvSpPr/>
        </cdr:nvSpPr>
        <cdr:spPr>
          <a:xfrm xmlns:a="http://schemas.openxmlformats.org/drawingml/2006/main">
            <a:off x="0" y="0"/>
            <a:ext cx="2688395" cy="700931"/>
          </a:xfrm>
          <a:prstGeom xmlns:a="http://schemas.openxmlformats.org/drawingml/2006/main" prst="downArrow">
            <a:avLst>
              <a:gd name="adj1" fmla="val 62452"/>
              <a:gd name="adj2" fmla="val 47404"/>
            </a:avLst>
          </a:prstGeom>
          <a:solidFill xmlns:a="http://schemas.openxmlformats.org/drawingml/2006/main">
            <a:schemeClr val="bg1">
              <a:lumMod val="65000"/>
            </a:schemeClr>
          </a:solidFill>
          <a:ln xmlns:a="http://schemas.openxmlformats.org/drawingml/2006/main">
            <a:solidFill>
              <a:schemeClr val="bg1">
                <a:lumMod val="65000"/>
              </a:schemeClr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en-US" dirty="0"/>
          </a:p>
        </cdr:txBody>
      </cdr:sp>
      <cdr:sp macro="" textlink="">
        <cdr:nvSpPr>
          <cdr:cNvPr id="7" name="TextBox 3">
            <a:extLst xmlns:a="http://schemas.openxmlformats.org/drawingml/2006/main">
              <a:ext uri="{FF2B5EF4-FFF2-40B4-BE49-F238E27FC236}">
                <a16:creationId xmlns:a16="http://schemas.microsoft.com/office/drawing/2014/main" id="{A47A69A8-F5AE-4B2B-84BF-6389A9D98525}"/>
              </a:ext>
            </a:extLst>
          </cdr:cNvPr>
          <cdr:cNvSpPr txBox="1"/>
        </cdr:nvSpPr>
        <cdr:spPr>
          <a:xfrm xmlns:a="http://schemas.openxmlformats.org/drawingml/2006/main">
            <a:off x="439828" y="149581"/>
            <a:ext cx="1853506" cy="370677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200" dirty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Falling</a:t>
            </a:r>
          </a:p>
        </cdr:txBody>
      </cdr:sp>
    </cdr:grpSp>
  </cdr:relSizeAnchor>
  <cdr:relSizeAnchor xmlns:cdr="http://schemas.openxmlformats.org/drawingml/2006/chartDrawing">
    <cdr:from>
      <cdr:x>0.07529</cdr:x>
      <cdr:y>0.20065</cdr:y>
    </cdr:from>
    <cdr:to>
      <cdr:x>0.24301</cdr:x>
      <cdr:y>0.33473</cdr:y>
    </cdr:to>
    <cdr:grpSp>
      <cdr:nvGrpSpPr>
        <cdr:cNvPr id="8" name="Group 7">
          <a:extLst xmlns:a="http://schemas.openxmlformats.org/drawingml/2006/main">
            <a:ext uri="{FF2B5EF4-FFF2-40B4-BE49-F238E27FC236}">
              <a16:creationId xmlns:a16="http://schemas.microsoft.com/office/drawing/2014/main" id="{71E45AD7-9CB3-4B1C-A1A6-5E8AE5A1EB1C}"/>
            </a:ext>
          </a:extLst>
        </cdr:cNvPr>
        <cdr:cNvGrpSpPr/>
      </cdr:nvGrpSpPr>
      <cdr:grpSpPr>
        <a:xfrm xmlns:a="http://schemas.openxmlformats.org/drawingml/2006/main">
          <a:off x="891858" y="1402119"/>
          <a:ext cx="1986750" cy="936936"/>
          <a:chOff x="0" y="0"/>
          <a:chExt cx="2476551" cy="649361"/>
        </a:xfrm>
      </cdr:grpSpPr>
      <cdr:sp macro="" textlink="">
        <cdr:nvSpPr>
          <cdr:cNvPr id="9" name="Arrow: Down 8">
            <a:extLst xmlns:a="http://schemas.openxmlformats.org/drawingml/2006/main">
              <a:ext uri="{FF2B5EF4-FFF2-40B4-BE49-F238E27FC236}">
                <a16:creationId xmlns:a16="http://schemas.microsoft.com/office/drawing/2014/main" id="{2CCA5B36-A05A-4CAC-9137-B845E1AB1F7E}"/>
              </a:ext>
            </a:extLst>
          </cdr:cNvPr>
          <cdr:cNvSpPr/>
        </cdr:nvSpPr>
        <cdr:spPr>
          <a:xfrm xmlns:a="http://schemas.openxmlformats.org/drawingml/2006/main" rot="10800000">
            <a:off x="0" y="0"/>
            <a:ext cx="2476551" cy="649361"/>
          </a:xfrm>
          <a:prstGeom xmlns:a="http://schemas.openxmlformats.org/drawingml/2006/main" prst="downArrow">
            <a:avLst>
              <a:gd name="adj1" fmla="val 62452"/>
              <a:gd name="adj2" fmla="val 48955"/>
            </a:avLst>
          </a:prstGeom>
          <a:solidFill xmlns:a="http://schemas.openxmlformats.org/drawingml/2006/main">
            <a:schemeClr val="bg1">
              <a:lumMod val="65000"/>
            </a:schemeClr>
          </a:solidFill>
          <a:ln xmlns:a="http://schemas.openxmlformats.org/drawingml/2006/main">
            <a:solidFill>
              <a:schemeClr val="bg1">
                <a:lumMod val="65000"/>
              </a:schemeClr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en-US" sz="1400" dirty="0"/>
          </a:p>
        </cdr:txBody>
      </cdr:sp>
      <cdr:sp macro="" textlink="">
        <cdr:nvSpPr>
          <cdr:cNvPr id="10" name="TextBox 2">
            <a:extLst xmlns:a="http://schemas.openxmlformats.org/drawingml/2006/main">
              <a:ext uri="{FF2B5EF4-FFF2-40B4-BE49-F238E27FC236}">
                <a16:creationId xmlns:a16="http://schemas.microsoft.com/office/drawing/2014/main" id="{A82860B2-E567-44DF-B9CA-9A43AE8527D6}"/>
              </a:ext>
            </a:extLst>
          </cdr:cNvPr>
          <cdr:cNvSpPr txBox="1"/>
        </cdr:nvSpPr>
        <cdr:spPr>
          <a:xfrm xmlns:a="http://schemas.openxmlformats.org/drawingml/2006/main">
            <a:off x="499642" y="223571"/>
            <a:ext cx="1534608" cy="343405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200" dirty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Rising</a:t>
            </a:r>
          </a:p>
        </cdr:txBody>
      </cdr:sp>
    </cdr:grpSp>
  </cdr:relSizeAnchor>
  <cdr:relSizeAnchor xmlns:cdr="http://schemas.openxmlformats.org/drawingml/2006/chartDrawing">
    <cdr:from>
      <cdr:x>0.72661</cdr:x>
      <cdr:y>0.95267</cdr:y>
    </cdr:from>
    <cdr:to>
      <cdr:x>1</cdr:x>
      <cdr:y>1</cdr:y>
    </cdr:to>
    <cdr:sp macro="" textlink="">
      <cdr:nvSpPr>
        <cdr:cNvPr id="20" name="TextBox 2">
          <a:extLst xmlns:a="http://schemas.openxmlformats.org/drawingml/2006/main">
            <a:ext uri="{FF2B5EF4-FFF2-40B4-BE49-F238E27FC236}">
              <a16:creationId xmlns:a16="http://schemas.microsoft.com/office/drawing/2014/main" id="{70246D68-5ABE-489F-96E4-3637F62B3E26}"/>
            </a:ext>
          </a:extLst>
        </cdr:cNvPr>
        <cdr:cNvSpPr txBox="1"/>
      </cdr:nvSpPr>
      <cdr:spPr>
        <a:xfrm xmlns:a="http://schemas.openxmlformats.org/drawingml/2006/main">
          <a:off x="6904182" y="5345545"/>
          <a:ext cx="2597727" cy="26554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0.00937</cdr:x>
      <cdr:y>0</cdr:y>
    </cdr:from>
    <cdr:to>
      <cdr:x>0.99656</cdr:x>
      <cdr:y>0.124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EF2B70D-B5BD-4100-9302-7301F99EAF25}"/>
            </a:ext>
          </a:extLst>
        </cdr:cNvPr>
        <cdr:cNvSpPr txBox="1"/>
      </cdr:nvSpPr>
      <cdr:spPr>
        <a:xfrm xmlns:a="http://schemas.openxmlformats.org/drawingml/2006/main">
          <a:off x="88900" y="0"/>
          <a:ext cx="9365365" cy="6944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1">
              <a:solidFill>
                <a:srgbClr val="0063A9"/>
              </a:solidFill>
              <a:latin typeface="Arial" panose="020B0604020202020204" pitchFamily="34" charset="0"/>
              <a:cs typeface="Arial" panose="020B0604020202020204" pitchFamily="34" charset="0"/>
            </a:rPr>
            <a:t>Chart 1 </a:t>
          </a:r>
        </a:p>
        <a:p xmlns:a="http://schemas.openxmlformats.org/drawingml/2006/main">
          <a:pPr algn="l"/>
          <a:r>
            <a:rPr lang="en-US" sz="1400" b="1">
              <a:solidFill>
                <a:srgbClr val="0063A9"/>
              </a:solidFill>
              <a:latin typeface="Arial" panose="020B0604020202020204" pitchFamily="34" charset="0"/>
              <a:cs typeface="Arial" panose="020B0604020202020204" pitchFamily="34" charset="0"/>
            </a:rPr>
            <a:t>Strong Texas</a:t>
          </a:r>
          <a:r>
            <a:rPr lang="en-US" sz="1400" b="1" baseline="0">
              <a:solidFill>
                <a:srgbClr val="0063A9"/>
              </a:solidFill>
              <a:latin typeface="Arial" panose="020B0604020202020204" pitchFamily="34" charset="0"/>
              <a:cs typeface="Arial" panose="020B0604020202020204" pitchFamily="34" charset="0"/>
            </a:rPr>
            <a:t> Job Growth Halts in August</a:t>
          </a:r>
          <a:endParaRPr lang="en-US" sz="1400" b="1">
            <a:solidFill>
              <a:srgbClr val="0063A9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0.00937</cdr:x>
      <cdr:y>0.08323</cdr:y>
    </cdr:from>
    <cdr:to>
      <cdr:x>0.28391</cdr:x>
      <cdr:y>0.14102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89D18028-8EAD-4328-BA50-76C216389973}"/>
            </a:ext>
          </a:extLst>
        </cdr:cNvPr>
        <cdr:cNvSpPr txBox="1"/>
      </cdr:nvSpPr>
      <cdr:spPr>
        <a:xfrm xmlns:a="http://schemas.openxmlformats.org/drawingml/2006/main">
          <a:off x="88900" y="466139"/>
          <a:ext cx="2604526" cy="3236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Percent month/month change*</a:t>
          </a:r>
        </a:p>
      </cdr:txBody>
    </cdr:sp>
  </cdr:relSizeAnchor>
  <cdr:relSizeAnchor xmlns:cdr="http://schemas.openxmlformats.org/drawingml/2006/chartDrawing">
    <cdr:from>
      <cdr:x>0</cdr:x>
      <cdr:y>0.88776</cdr:y>
    </cdr:from>
    <cdr:to>
      <cdr:x>0.97652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44B2B763-936F-4EBC-BC5C-7989D9D57204}"/>
            </a:ext>
          </a:extLst>
        </cdr:cNvPr>
        <cdr:cNvSpPr txBox="1"/>
      </cdr:nvSpPr>
      <cdr:spPr>
        <a:xfrm xmlns:a="http://schemas.openxmlformats.org/drawingml/2006/main">
          <a:off x="0" y="4972050"/>
          <a:ext cx="9264148" cy="628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*Seasonally adjusted, annualized rate.</a:t>
          </a:r>
        </a:p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NOTE: Data are through August 2022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. </a:t>
          </a:r>
        </a:p>
        <a:p xmlns:a="http://schemas.openxmlformats.org/drawingml/2006/main"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SOURCES: Bureau of Labor Statistics; seasonal and other adjustments by the Federal Reserve Bank of Dallas.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0.65099</cdr:x>
      <cdr:y>0.97172</cdr:y>
    </cdr:from>
    <cdr:to>
      <cdr:x>1</cdr:x>
      <cdr:y>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C7438DA3-B6FA-4058-967A-8D1EED14103C}"/>
            </a:ext>
          </a:extLst>
        </cdr:cNvPr>
        <cdr:cNvSpPr txBox="1"/>
      </cdr:nvSpPr>
      <cdr:spPr>
        <a:xfrm xmlns:a="http://schemas.openxmlformats.org/drawingml/2006/main">
          <a:off x="5635756" y="6108714"/>
          <a:ext cx="3021411" cy="17778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0002498" y="5397500"/>
    <xdr:ext cx="9577917" cy="57282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261F95-E227-4F51-AB78-C97269D6DD3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9842500" y="5926667"/>
    <xdr:ext cx="9604375" cy="5728229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79EAE0A-BDB5-4D61-981C-B1C68E73010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0.00808</cdr:y>
    </cdr:from>
    <cdr:to>
      <cdr:x>1</cdr:x>
      <cdr:y>0.08696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2A38E08-79A1-4DA9-8A9C-54E0ABAEDD12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8669694" cy="495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 b="1">
              <a:solidFill>
                <a:srgbClr val="0063A9"/>
              </a:solidFill>
              <a:latin typeface="Arial" panose="020B0604020202020204" pitchFamily="34" charset="0"/>
              <a:cs typeface="Arial" panose="020B0604020202020204" pitchFamily="34" charset="0"/>
            </a:rPr>
            <a:t>Chart 2.</a:t>
          </a:r>
          <a:r>
            <a:rPr lang="en-US" sz="1400" b="1" baseline="0">
              <a:solidFill>
                <a:srgbClr val="0063A9"/>
              </a:solidFill>
              <a:latin typeface="Arial" panose="020B0604020202020204" pitchFamily="34" charset="0"/>
              <a:cs typeface="Arial" panose="020B0604020202020204" pitchFamily="34" charset="0"/>
            </a:rPr>
            <a:t> Five of Eleven Texas Sectors See Jobs Fall Off in August</a:t>
          </a:r>
          <a:endParaRPr lang="en-US" sz="1400" b="1">
            <a:solidFill>
              <a:srgbClr val="0063A9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0.04624</cdr:y>
    </cdr:from>
    <cdr:to>
      <cdr:x>0.22587</cdr:x>
      <cdr:y>0.10811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B59ECDA7-2584-4A9B-B03A-BBA825548D10}"/>
            </a:ext>
          </a:extLst>
        </cdr:cNvPr>
        <cdr:cNvSpPr txBox="1"/>
      </cdr:nvSpPr>
      <cdr:spPr>
        <a:xfrm xmlns:a="http://schemas.openxmlformats.org/drawingml/2006/main">
          <a:off x="0" y="291001"/>
          <a:ext cx="1955480" cy="3893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Job growth (percent)*</a:t>
          </a:r>
        </a:p>
      </cdr:txBody>
    </cdr:sp>
  </cdr:relSizeAnchor>
  <cdr:relSizeAnchor xmlns:cdr="http://schemas.openxmlformats.org/drawingml/2006/chartDrawing">
    <cdr:from>
      <cdr:x>0.00586</cdr:x>
      <cdr:y>0.88915</cdr:y>
    </cdr:from>
    <cdr:to>
      <cdr:x>0.98294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4D4415E0-4E83-434C-9ED7-90A95B9B44EC}"/>
            </a:ext>
          </a:extLst>
        </cdr:cNvPr>
        <cdr:cNvSpPr txBox="1"/>
      </cdr:nvSpPr>
      <cdr:spPr>
        <a:xfrm xmlns:a="http://schemas.openxmlformats.org/drawingml/2006/main">
          <a:off x="56127" y="5093230"/>
          <a:ext cx="9358391" cy="6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*Seasonally adjusted,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annualized rate.</a:t>
          </a:r>
        </a:p>
        <a:p xmlns:a="http://schemas.openxmlformats.org/drawingml/2006/main"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NOTE: Numbers in parentheses indicate share of total state employment for the most recent monthly data.</a:t>
          </a:r>
        </a:p>
        <a:p xmlns:a="http://schemas.openxmlformats.org/drawingml/2006/main"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SOURCES: Bureau of Labor Statistics; Texas Workforce Commission; seasonal and other adjustments by FRB Dallas.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0.68433</cdr:x>
      <cdr:y>0.97017</cdr:y>
    </cdr:from>
    <cdr:to>
      <cdr:x>1</cdr:x>
      <cdr:y>1</cdr:y>
    </cdr:to>
    <cdr:sp macro="" textlink="">
      <cdr:nvSpPr>
        <cdr:cNvPr id="5" name="TextBox 2">
          <a:extLst xmlns:a="http://schemas.openxmlformats.org/drawingml/2006/main">
            <a:ext uri="{FF2B5EF4-FFF2-40B4-BE49-F238E27FC236}">
              <a16:creationId xmlns:a16="http://schemas.microsoft.com/office/drawing/2014/main" id="{B14C7DAA-EBC2-4AB0-B6AA-5BBF6A0F257D}"/>
            </a:ext>
          </a:extLst>
        </cdr:cNvPr>
        <cdr:cNvSpPr txBox="1"/>
      </cdr:nvSpPr>
      <cdr:spPr>
        <a:xfrm xmlns:a="http://schemas.openxmlformats.org/drawingml/2006/main">
          <a:off x="6554419" y="5557331"/>
          <a:ext cx="3023498" cy="17089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0.99656</cdr:x>
      <cdr:y>0.14984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EF2B70D-B5BD-4100-9302-7301F99EAF25}"/>
            </a:ext>
          </a:extLst>
        </cdr:cNvPr>
        <cdr:cNvSpPr txBox="1"/>
      </cdr:nvSpPr>
      <cdr:spPr>
        <a:xfrm xmlns:a="http://schemas.openxmlformats.org/drawingml/2006/main">
          <a:off x="0" y="0"/>
          <a:ext cx="8632031" cy="9425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1">
              <a:solidFill>
                <a:srgbClr val="0063A9"/>
              </a:solidFill>
              <a:latin typeface="Arial" panose="020B0604020202020204" pitchFamily="34" charset="0"/>
              <a:cs typeface="Arial" panose="020B0604020202020204" pitchFamily="34" charset="0"/>
            </a:rPr>
            <a:t>Chart 1. Strong Texas</a:t>
          </a:r>
          <a:r>
            <a:rPr lang="en-US" sz="1400" b="1" baseline="0">
              <a:solidFill>
                <a:srgbClr val="0063A9"/>
              </a:solidFill>
              <a:latin typeface="Arial" panose="020B0604020202020204" pitchFamily="34" charset="0"/>
              <a:cs typeface="Arial" panose="020B0604020202020204" pitchFamily="34" charset="0"/>
            </a:rPr>
            <a:t> Job Growth Flattens in August</a:t>
          </a:r>
          <a:endParaRPr lang="en-US" sz="1400" b="1">
            <a:solidFill>
              <a:srgbClr val="0063A9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0.0485</cdr:y>
    </cdr:from>
    <cdr:to>
      <cdr:x>0.28391</cdr:x>
      <cdr:y>0.10162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89D18028-8EAD-4328-BA50-76C216389973}"/>
            </a:ext>
          </a:extLst>
        </cdr:cNvPr>
        <cdr:cNvSpPr txBox="1"/>
      </cdr:nvSpPr>
      <cdr:spPr>
        <a:xfrm xmlns:a="http://schemas.openxmlformats.org/drawingml/2006/main">
          <a:off x="0" y="277812"/>
          <a:ext cx="2726778" cy="304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Percent M/M Change, SAAR</a:t>
          </a:r>
        </a:p>
      </cdr:txBody>
    </cdr:sp>
  </cdr:relSizeAnchor>
  <cdr:relSizeAnchor xmlns:cdr="http://schemas.openxmlformats.org/drawingml/2006/chartDrawing">
    <cdr:from>
      <cdr:x>0</cdr:x>
      <cdr:y>0.9375</cdr:y>
    </cdr:from>
    <cdr:to>
      <cdr:x>0.97652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44B2B763-936F-4EBC-BC5C-7989D9D57204}"/>
            </a:ext>
          </a:extLst>
        </cdr:cNvPr>
        <cdr:cNvSpPr txBox="1"/>
      </cdr:nvSpPr>
      <cdr:spPr>
        <a:xfrm xmlns:a="http://schemas.openxmlformats.org/drawingml/2006/main">
          <a:off x="0" y="5893594"/>
          <a:ext cx="8453897" cy="3929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NOTES: Data through August 2022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.  </a:t>
          </a:r>
        </a:p>
        <a:p xmlns:a="http://schemas.openxmlformats.org/drawingml/2006/main"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SOURCE: Bureau of Labor Statistics; seasonal and other adjustments by FRB Dallas.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0.65099</cdr:x>
      <cdr:y>0.97172</cdr:y>
    </cdr:from>
    <cdr:to>
      <cdr:x>1</cdr:x>
      <cdr:y>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C7438DA3-B6FA-4058-967A-8D1EED14103C}"/>
            </a:ext>
          </a:extLst>
        </cdr:cNvPr>
        <cdr:cNvSpPr txBox="1"/>
      </cdr:nvSpPr>
      <cdr:spPr>
        <a:xfrm xmlns:a="http://schemas.openxmlformats.org/drawingml/2006/main">
          <a:off x="5635756" y="6108714"/>
          <a:ext cx="3021411" cy="17778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6102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2BFEC71-9C81-4A2F-98D9-E11F853457B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0.00669</cdr:x>
      <cdr:y>0.00808</cdr:y>
    </cdr:from>
    <cdr:to>
      <cdr:x>1</cdr:x>
      <cdr:y>0.08696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2A38E08-79A1-4DA9-8A9C-54E0ABAEDD12}"/>
            </a:ext>
          </a:extLst>
        </cdr:cNvPr>
        <cdr:cNvSpPr txBox="1"/>
      </cdr:nvSpPr>
      <cdr:spPr>
        <a:xfrm xmlns:a="http://schemas.openxmlformats.org/drawingml/2006/main">
          <a:off x="63500" y="45254"/>
          <a:ext cx="9423400" cy="441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 b="1">
              <a:solidFill>
                <a:srgbClr val="0063A9"/>
              </a:solidFill>
              <a:latin typeface="Arial" panose="020B0604020202020204" pitchFamily="34" charset="0"/>
              <a:cs typeface="Arial" panose="020B0604020202020204" pitchFamily="34" charset="0"/>
            </a:rPr>
            <a:t>Chart 2 </a:t>
          </a:r>
        </a:p>
        <a:p xmlns:a="http://schemas.openxmlformats.org/drawingml/2006/main">
          <a:pPr algn="l"/>
          <a:r>
            <a:rPr lang="en-US" sz="1400" b="1">
              <a:solidFill>
                <a:srgbClr val="0063A9"/>
              </a:solidFill>
              <a:latin typeface="Arial" panose="020B0604020202020204" pitchFamily="34" charset="0"/>
              <a:cs typeface="Arial" panose="020B0604020202020204" pitchFamily="34" charset="0"/>
            </a:rPr>
            <a:t>Five of 11 Texas Sectors Record Declining Employment</a:t>
          </a:r>
        </a:p>
      </cdr:txBody>
    </cdr:sp>
  </cdr:relSizeAnchor>
  <cdr:relSizeAnchor xmlns:cdr="http://schemas.openxmlformats.org/drawingml/2006/chartDrawing">
    <cdr:from>
      <cdr:x>0.00469</cdr:x>
      <cdr:y>0.08681</cdr:y>
    </cdr:from>
    <cdr:to>
      <cdr:x>0.23056</cdr:x>
      <cdr:y>0.12538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B59ECDA7-2584-4A9B-B03A-BBA825548D10}"/>
            </a:ext>
          </a:extLst>
        </cdr:cNvPr>
        <cdr:cNvSpPr txBox="1"/>
      </cdr:nvSpPr>
      <cdr:spPr>
        <a:xfrm xmlns:a="http://schemas.openxmlformats.org/drawingml/2006/main">
          <a:off x="44450" y="486189"/>
          <a:ext cx="2142806" cy="2160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Job growth (percent)*</a:t>
          </a:r>
        </a:p>
      </cdr:txBody>
    </cdr:sp>
  </cdr:relSizeAnchor>
  <cdr:relSizeAnchor xmlns:cdr="http://schemas.openxmlformats.org/drawingml/2006/chartDrawing">
    <cdr:from>
      <cdr:x>0.00586</cdr:x>
      <cdr:y>0.87112</cdr:y>
    </cdr:from>
    <cdr:to>
      <cdr:x>0.98294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4D4415E0-4E83-434C-9ED7-90A95B9B44EC}"/>
            </a:ext>
          </a:extLst>
        </cdr:cNvPr>
        <cdr:cNvSpPr txBox="1"/>
      </cdr:nvSpPr>
      <cdr:spPr>
        <a:xfrm xmlns:a="http://schemas.openxmlformats.org/drawingml/2006/main">
          <a:off x="55639" y="4886272"/>
          <a:ext cx="9277142" cy="722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*Seasonally adjusted,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annualized rate.</a:t>
          </a:r>
        </a:p>
        <a:p xmlns:a="http://schemas.openxmlformats.org/drawingml/2006/main"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NOTE: Numbers in parentheses indicate share of total state employment for the most recent monthly data.</a:t>
          </a:r>
        </a:p>
        <a:p xmlns:a="http://schemas.openxmlformats.org/drawingml/2006/main"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SOURCES: Bureau of Labor Statistics; Texas Workforce Commission; seasonal and other adjustments by the Federal Reserve Bank of Dallas.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0.68203</cdr:x>
      <cdr:y>0.96833</cdr:y>
    </cdr:from>
    <cdr:to>
      <cdr:x>1</cdr:x>
      <cdr:y>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6DC62148-F6B9-4ADF-BB8D-633EB0D6E5DE}"/>
            </a:ext>
          </a:extLst>
        </cdr:cNvPr>
        <cdr:cNvSpPr txBox="1"/>
      </cdr:nvSpPr>
      <cdr:spPr>
        <a:xfrm xmlns:a="http://schemas.openxmlformats.org/drawingml/2006/main">
          <a:off x="6480883" y="5435164"/>
          <a:ext cx="3021438" cy="17778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6102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14253B-E938-412D-8D87-B7F4DC00A4C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0.00249</cdr:x>
      <cdr:y>0.87755</cdr:y>
    </cdr:from>
    <cdr:to>
      <cdr:x>0.99502</cdr:x>
      <cdr:y>0.9898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DC279CB-F17A-4935-9E9B-F49357FFB97D}"/>
            </a:ext>
          </a:extLst>
        </cdr:cNvPr>
        <cdr:cNvSpPr txBox="1"/>
      </cdr:nvSpPr>
      <cdr:spPr bwMode="auto">
        <a:xfrm xmlns:a="http://schemas.openxmlformats.org/drawingml/2006/main">
          <a:off x="23622" y="4914900"/>
          <a:ext cx="9416033" cy="628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32004" rIns="0" bIns="32004" rtlCol="0" anchor="b" anchorCtr="0" upright="1"/>
        <a:lstStyle xmlns:a="http://schemas.openxmlformats.org/drawingml/2006/main"/>
        <a:p xmlns:a="http://schemas.openxmlformats.org/drawingml/2006/main">
          <a:pPr algn="l" rtl="0"/>
          <a:r>
            <a:rPr lang="en-US" b="0" i="0" strike="noStrike" dirty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 adjusted three-month</a:t>
          </a:r>
          <a:r>
            <a:rPr lang="en-US" b="0" i="0" strike="noStrike" baseline="0" dirty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moving average.</a:t>
          </a:r>
        </a:p>
        <a:p xmlns:a="http://schemas.openxmlformats.org/drawingml/2006/main">
          <a:pPr algn="l" rtl="0"/>
          <a:r>
            <a:rPr lang="en-US" b="0" i="0" strike="noStrike" dirty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</a:t>
          </a:r>
          <a:r>
            <a:rPr lang="en-US" b="0" i="0" strike="noStrike" baseline="0" dirty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Data are through September 2022</a:t>
          </a:r>
          <a:r>
            <a:rPr lang="en-US" b="0" i="0" strike="noStrike" dirty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.</a:t>
          </a:r>
          <a:endParaRPr lang="en-US" b="0" i="0" strike="noStrike" baseline="0" dirty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l" rtl="0"/>
          <a:r>
            <a:rPr lang="en-US" b="0" i="0" strike="noStrike" baseline="0" dirty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Federal Reserve Bank of Dallas Texas Business Outlook Surveys.</a:t>
          </a:r>
          <a:endParaRPr lang="en-US" b="0" i="0" strike="noStrike" dirty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0.10652</cdr:x>
      <cdr:y>0.56643</cdr:y>
    </cdr:from>
    <cdr:to>
      <cdr:x>0.28364</cdr:x>
      <cdr:y>0.72902</cdr:y>
    </cdr:to>
    <cdr:grpSp>
      <cdr:nvGrpSpPr>
        <cdr:cNvPr id="8" name="Group 7">
          <a:extLst xmlns:a="http://schemas.openxmlformats.org/drawingml/2006/main">
            <a:ext uri="{FF2B5EF4-FFF2-40B4-BE49-F238E27FC236}">
              <a16:creationId xmlns:a16="http://schemas.microsoft.com/office/drawing/2014/main" id="{993DFF9A-D3D8-4B55-934B-296C4B36ABA7}"/>
            </a:ext>
          </a:extLst>
        </cdr:cNvPr>
        <cdr:cNvGrpSpPr/>
      </cdr:nvGrpSpPr>
      <cdr:grpSpPr>
        <a:xfrm xmlns:a="http://schemas.openxmlformats.org/drawingml/2006/main">
          <a:off x="1011559" y="3177800"/>
          <a:ext cx="1682007" cy="912166"/>
          <a:chOff x="1359368" y="2779592"/>
          <a:chExt cx="1970982" cy="1125233"/>
        </a:xfrm>
      </cdr:grpSpPr>
      <cdr:sp macro="" textlink="">
        <cdr:nvSpPr>
          <cdr:cNvPr id="3" name="Arrow: Down 2">
            <a:extLst xmlns:a="http://schemas.openxmlformats.org/drawingml/2006/main">
              <a:ext uri="{FF2B5EF4-FFF2-40B4-BE49-F238E27FC236}">
                <a16:creationId xmlns:a16="http://schemas.microsoft.com/office/drawing/2014/main" id="{5FAB1AAE-47B0-4DB9-A029-0AA725C6F374}"/>
              </a:ext>
            </a:extLst>
          </cdr:cNvPr>
          <cdr:cNvSpPr/>
        </cdr:nvSpPr>
        <cdr:spPr>
          <a:xfrm xmlns:a="http://schemas.openxmlformats.org/drawingml/2006/main">
            <a:off x="1359368" y="2779592"/>
            <a:ext cx="1970982" cy="1125233"/>
          </a:xfrm>
          <a:prstGeom xmlns:a="http://schemas.openxmlformats.org/drawingml/2006/main" prst="downArrow">
            <a:avLst>
              <a:gd name="adj1" fmla="val 62452"/>
              <a:gd name="adj2" fmla="val 47404"/>
            </a:avLst>
          </a:prstGeom>
          <a:solidFill xmlns:a="http://schemas.openxmlformats.org/drawingml/2006/main">
            <a:schemeClr val="bg1">
              <a:lumMod val="65000"/>
            </a:schemeClr>
          </a:solidFill>
          <a:ln xmlns:a="http://schemas.openxmlformats.org/drawingml/2006/main">
            <a:solidFill>
              <a:schemeClr val="bg1">
                <a:lumMod val="65000"/>
              </a:schemeClr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 dirty="0"/>
          </a:p>
        </cdr:txBody>
      </cdr:sp>
      <cdr:sp macro="" textlink="">
        <cdr:nvSpPr>
          <cdr:cNvPr id="4" name="TextBox 3">
            <a:extLst xmlns:a="http://schemas.openxmlformats.org/drawingml/2006/main">
              <a:ext uri="{FF2B5EF4-FFF2-40B4-BE49-F238E27FC236}">
                <a16:creationId xmlns:a16="http://schemas.microsoft.com/office/drawing/2014/main" id="{AFE01A1A-485A-4A9D-ABBA-C2D358AAAE19}"/>
              </a:ext>
            </a:extLst>
          </cdr:cNvPr>
          <cdr:cNvSpPr txBox="1"/>
        </cdr:nvSpPr>
        <cdr:spPr>
          <a:xfrm xmlns:a="http://schemas.openxmlformats.org/drawingml/2006/main">
            <a:off x="1692606" y="3020507"/>
            <a:ext cx="1358888" cy="59506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pPr algn="ctr"/>
            <a:r>
              <a:rPr lang="en-US" sz="1200" dirty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Contracting</a:t>
            </a:r>
          </a:p>
        </cdr:txBody>
      </cdr:sp>
    </cdr:grpSp>
  </cdr:relSizeAnchor>
  <cdr:relSizeAnchor xmlns:cdr="http://schemas.openxmlformats.org/drawingml/2006/chartDrawing">
    <cdr:from>
      <cdr:x>0.10643</cdr:x>
      <cdr:y>0.14286</cdr:y>
    </cdr:from>
    <cdr:to>
      <cdr:x>0.28116</cdr:x>
      <cdr:y>0.29364</cdr:y>
    </cdr:to>
    <cdr:sp macro="" textlink="">
      <cdr:nvSpPr>
        <cdr:cNvPr id="5" name="Arrow: Down 4">
          <a:extLst xmlns:a="http://schemas.openxmlformats.org/drawingml/2006/main">
            <a:ext uri="{FF2B5EF4-FFF2-40B4-BE49-F238E27FC236}">
              <a16:creationId xmlns:a16="http://schemas.microsoft.com/office/drawing/2014/main" id="{17D36607-FEE9-4BC9-842C-E8FD699EEBB5}"/>
            </a:ext>
          </a:extLst>
        </cdr:cNvPr>
        <cdr:cNvSpPr/>
      </cdr:nvSpPr>
      <cdr:spPr>
        <a:xfrm xmlns:a="http://schemas.openxmlformats.org/drawingml/2006/main" rot="10800000">
          <a:off x="1009691" y="800100"/>
          <a:ext cx="1657646" cy="844490"/>
        </a:xfrm>
        <a:prstGeom xmlns:a="http://schemas.openxmlformats.org/drawingml/2006/main" prst="downArrow">
          <a:avLst>
            <a:gd name="adj1" fmla="val 62452"/>
            <a:gd name="adj2" fmla="val 45008"/>
          </a:avLst>
        </a:prstGeom>
        <a:solidFill xmlns:a="http://schemas.openxmlformats.org/drawingml/2006/main">
          <a:schemeClr val="bg1">
            <a:lumMod val="65000"/>
          </a:schemeClr>
        </a:solidFill>
        <a:ln xmlns:a="http://schemas.openxmlformats.org/drawingml/2006/main">
          <a:solidFill>
            <a:schemeClr val="bg1">
              <a:lumMod val="65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400" dirty="0"/>
        </a:p>
      </cdr:txBody>
    </cdr:sp>
  </cdr:relSizeAnchor>
  <cdr:relSizeAnchor xmlns:cdr="http://schemas.openxmlformats.org/drawingml/2006/chartDrawing">
    <cdr:from>
      <cdr:x>0.13959</cdr:x>
      <cdr:y>0.20088</cdr:y>
    </cdr:from>
    <cdr:to>
      <cdr:x>0.24942</cdr:x>
      <cdr:y>0.29405</cdr:y>
    </cdr:to>
    <cdr:sp macro="" textlink="">
      <cdr:nvSpPr>
        <cdr:cNvPr id="6" name="TextBox 2">
          <a:extLst xmlns:a="http://schemas.openxmlformats.org/drawingml/2006/main">
            <a:ext uri="{FF2B5EF4-FFF2-40B4-BE49-F238E27FC236}">
              <a16:creationId xmlns:a16="http://schemas.microsoft.com/office/drawing/2014/main" id="{7487DF09-0BA1-448C-BDDA-35F4B07B049A}"/>
            </a:ext>
          </a:extLst>
        </cdr:cNvPr>
        <cdr:cNvSpPr txBox="1"/>
      </cdr:nvSpPr>
      <cdr:spPr>
        <a:xfrm xmlns:a="http://schemas.openxmlformats.org/drawingml/2006/main">
          <a:off x="1324276" y="1125076"/>
          <a:ext cx="1041947" cy="521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Expanding</a:t>
          </a:r>
        </a:p>
      </cdr:txBody>
    </cdr:sp>
  </cdr:relSizeAnchor>
  <cdr:relSizeAnchor xmlns:cdr="http://schemas.openxmlformats.org/drawingml/2006/chartDrawing">
    <cdr:from>
      <cdr:x>0.00586</cdr:x>
      <cdr:y>0.00808</cdr:y>
    </cdr:from>
    <cdr:to>
      <cdr:x>0.00586</cdr:x>
      <cdr:y>0.00808</cdr:y>
    </cdr:to>
    <cdr:grpSp>
      <cdr:nvGrpSpPr>
        <cdr:cNvPr id="9" name="Group 8">
          <a:extLst xmlns:a="http://schemas.openxmlformats.org/drawingml/2006/main">
            <a:ext uri="{FF2B5EF4-FFF2-40B4-BE49-F238E27FC236}">
              <a16:creationId xmlns:a16="http://schemas.microsoft.com/office/drawing/2014/main" id="{BAFC139F-A5B2-4529-BCDE-146F3CAC6B62}"/>
            </a:ext>
          </a:extLst>
        </cdr:cNvPr>
        <cdr:cNvGrpSpPr/>
      </cdr:nvGrpSpPr>
      <cdr:grpSpPr>
        <a:xfrm xmlns:a="http://schemas.openxmlformats.org/drawingml/2006/main">
          <a:off x="55649" y="45331"/>
          <a:ext cx="0" cy="0"/>
          <a:chOff x="55649" y="45331"/>
          <a:chExt cx="0" cy="0"/>
        </a:xfrm>
      </cdr:grpSpPr>
    </cdr:grpSp>
  </cdr:relSizeAnchor>
  <cdr:relSizeAnchor xmlns:cdr="http://schemas.openxmlformats.org/drawingml/2006/chartDrawing">
    <cdr:from>
      <cdr:x>0</cdr:x>
      <cdr:y>0.08006</cdr:y>
    </cdr:from>
    <cdr:to>
      <cdr:x>0.31197</cdr:x>
      <cdr:y>0.19304</cdr:y>
    </cdr:to>
    <cdr:sp macro="" textlink="">
      <cdr:nvSpPr>
        <cdr:cNvPr id="15" name="TextBox 14">
          <a:extLst xmlns:a="http://schemas.openxmlformats.org/drawingml/2006/main">
            <a:ext uri="{FF2B5EF4-FFF2-40B4-BE49-F238E27FC236}">
              <a16:creationId xmlns:a16="http://schemas.microsoft.com/office/drawing/2014/main" id="{C16996A3-29A7-46D9-89D1-1A5317F8B4C8}"/>
            </a:ext>
          </a:extLst>
        </cdr:cNvPr>
        <cdr:cNvSpPr txBox="1"/>
      </cdr:nvSpPr>
      <cdr:spPr>
        <a:xfrm xmlns:a="http://schemas.openxmlformats.org/drawingml/2006/main">
          <a:off x="0" y="447676"/>
          <a:ext cx="2960509" cy="6317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Diffusion</a:t>
          </a:r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 index*</a:t>
          </a:r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0.11326</cdr:y>
    </cdr:to>
    <cdr:sp macro="" textlink="">
      <cdr:nvSpPr>
        <cdr:cNvPr id="16" name="TextBox 15">
          <a:extLst xmlns:a="http://schemas.openxmlformats.org/drawingml/2006/main">
            <a:ext uri="{FF2B5EF4-FFF2-40B4-BE49-F238E27FC236}">
              <a16:creationId xmlns:a16="http://schemas.microsoft.com/office/drawing/2014/main" id="{267EEB9E-8463-42BF-A522-B3CA680E8283}"/>
            </a:ext>
          </a:extLst>
        </cdr:cNvPr>
        <cdr:cNvSpPr txBox="1"/>
      </cdr:nvSpPr>
      <cdr:spPr>
        <a:xfrm xmlns:a="http://schemas.openxmlformats.org/drawingml/2006/main">
          <a:off x="0" y="0"/>
          <a:ext cx="9494024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1">
              <a:solidFill>
                <a:srgbClr val="0063A9"/>
              </a:solidFill>
              <a:latin typeface="Arial" panose="020B0604020202020204" pitchFamily="34" charset="0"/>
              <a:cs typeface="Arial" panose="020B0604020202020204" pitchFamily="34" charset="0"/>
            </a:rPr>
            <a:t>Chart 3</a:t>
          </a:r>
          <a:r>
            <a:rPr lang="en-US" sz="1400" b="1" baseline="0">
              <a:solidFill>
                <a:srgbClr val="0063A9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 xmlns:a="http://schemas.openxmlformats.org/drawingml/2006/main">
          <a:pPr algn="l"/>
          <a:r>
            <a:rPr lang="en-US" sz="1400" b="1" baseline="0">
              <a:solidFill>
                <a:srgbClr val="0063A9"/>
              </a:solidFill>
              <a:latin typeface="Arial" panose="020B0604020202020204" pitchFamily="34" charset="0"/>
              <a:cs typeface="Arial" panose="020B0604020202020204" pitchFamily="34" charset="0"/>
            </a:rPr>
            <a:t>Growth in Economic Activity Has Been Trending Down in Texas</a:t>
          </a:r>
          <a:endParaRPr lang="en-US" sz="1400" b="1">
            <a:solidFill>
              <a:srgbClr val="0063A9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0.64838</cdr:x>
      <cdr:y>0.97282</cdr:y>
    </cdr:from>
    <cdr:to>
      <cdr:x>0.99725</cdr:x>
      <cdr:y>1</cdr:y>
    </cdr:to>
    <cdr:sp macro="" textlink="">
      <cdr:nvSpPr>
        <cdr:cNvPr id="12" name="TextBox 2">
          <a:extLst xmlns:a="http://schemas.openxmlformats.org/drawingml/2006/main">
            <a:ext uri="{FF2B5EF4-FFF2-40B4-BE49-F238E27FC236}">
              <a16:creationId xmlns:a16="http://schemas.microsoft.com/office/drawing/2014/main" id="{C043ED4E-5F36-46F7-9266-43FDE364CE45}"/>
            </a:ext>
          </a:extLst>
        </cdr:cNvPr>
        <cdr:cNvSpPr txBox="1"/>
      </cdr:nvSpPr>
      <cdr:spPr>
        <a:xfrm xmlns:a="http://schemas.openxmlformats.org/drawingml/2006/main">
          <a:off x="6145977" y="5443280"/>
          <a:ext cx="3306933" cy="15208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/Sept%20EO/Sept%20EO%20_%20extr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rbprod1.sharepoint.com/sites/11K-CO/ExternalComm/Pubs/DFE/2022/July-September/0310_Orrenius_TexasUpdate/EO_Sept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. MX CPI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#EO CHARTS##"/>
      <sheetName val="c. TX Beveridge"/>
      <sheetName val="US Beveridge"/>
      <sheetName val="c. US + TX Beveridge"/>
      <sheetName val="d. TX Beveridge"/>
      <sheetName val="C1. Fed Sales+Rev Trends"/>
      <sheetName val="D1 D13. Fed Svs Survey Trends"/>
      <sheetName val="C2. New order trends 3mma"/>
      <sheetName val="D2. Fed Mfg Survey Trends"/>
      <sheetName val="C3. Fed Emp by District"/>
      <sheetName val="D3. Jobs By District"/>
      <sheetName val="C4. Job Growth by Ind YTD"/>
      <sheetName val="D4. Jobs by industry"/>
      <sheetName val="C5. BG Job Postings"/>
      <sheetName val="D. BG Job Postings"/>
      <sheetName val="C5. Job postings from Vee"/>
      <sheetName val="C6. TX Demo LFPR Gap"/>
      <sheetName val="D6. TX Demo LFPR Gap"/>
      <sheetName val="C7. House Prices S&amp;P"/>
      <sheetName val="D7. House Prices S&amp;P"/>
      <sheetName val="C8. Net Dom. Mig to TX"/>
      <sheetName val="D8. TX Migration"/>
      <sheetName val="C9. Opportunity Index"/>
      <sheetName val="D9. Opp Index"/>
      <sheetName val="C10. Sales Growth Scatter"/>
      <sheetName val="D10. Sales Growth Scatter"/>
      <sheetName val="C11. Permit Growth Scatter"/>
      <sheetName val="D11. Permit Growth Scatter"/>
      <sheetName val="C12. Rig Counts vs WTI"/>
      <sheetName val="D12. Rig Counts and Oil Price"/>
      <sheetName val="C13. Rig Count by Basin YY"/>
      <sheetName val="D13. Rig Count by Basin"/>
      <sheetName val="Map. TX Drought Map"/>
      <sheetName val="C15. Fed Selling Price Trends"/>
      <sheetName val="C16. TXLI"/>
      <sheetName val="D16. TXLI"/>
      <sheetName val="C17. Potential Emp"/>
      <sheetName val="D17. Pot. Emp"/>
      <sheetName val="TBOS Comments"/>
      <sheetName val="##ALL OTHER CHARTS##"/>
      <sheetName val="# EMP #"/>
      <sheetName val="D14. ECI YY Change"/>
      <sheetName val="C14. ECI YY Change"/>
      <sheetName val="EB Revision"/>
      <sheetName val="c. Jobs by Ind"/>
      <sheetName val="Unemployment"/>
      <sheetName val="d. Unemp"/>
      <sheetName val="Job growth"/>
      <sheetName val="c. MM Job Growth last Year"/>
      <sheetName val="d. Job Growth"/>
      <sheetName val="d. TXLF"/>
      <sheetName val="Initial Claims"/>
      <sheetName val="d. Initial Claims"/>
      <sheetName val="Avg Hrly Earnings"/>
      <sheetName val="d. Avg Hrly Earnings"/>
      <sheetName val="Avg Hours Worked"/>
      <sheetName val="d. Avg Hours"/>
      <sheetName val="JOLTS"/>
      <sheetName val="d. JOLTS"/>
      <sheetName val="#TBOS#"/>
      <sheetName val="Diff'y Hire By Skill"/>
      <sheetName val="c. Expectations (bunched)"/>
      <sheetName val="c. TBOS Supply Chain Outlook"/>
      <sheetName val="d. TBOS SQ "/>
      <sheetName val="c. TBOS Supply Chain Timeline"/>
      <sheetName val="c. TBOS Supply Chain Columns"/>
      <sheetName val="d. TBOS Supply Chains"/>
      <sheetName val="c. TBOS Indices"/>
      <sheetName val="d. TBOS Indices"/>
      <sheetName val="c. TBOS Prices"/>
      <sheetName val="d. TBOS Prices"/>
      <sheetName val="c. New Orders + Growth"/>
      <sheetName val="d. TMOS"/>
      <sheetName val="c. Outlook"/>
      <sheetName val="d. Company Outlook"/>
      <sheetName val="c. Uncertainty"/>
      <sheetName val="c. TBOS Emp"/>
      <sheetName val="d. Uncertainty + Emp"/>
      <sheetName val="#TBOS vs. Other Districts#"/>
      <sheetName val="c. TSSOS v ISM Trends"/>
      <sheetName val="d. TSSOS Trends"/>
      <sheetName val="c. New Orders by District"/>
      <sheetName val="c. New Orders 3MMA"/>
      <sheetName val="d. Fed Surveys"/>
      <sheetName val="c. Fed Survey New Order Trends"/>
      <sheetName val="c. Prod Survey Trends"/>
      <sheetName val="c. ISM new orders v TMOS"/>
      <sheetName val="d. ISM new orders v TMOS"/>
      <sheetName val="# ENERGY #"/>
      <sheetName val="fmrC12. Rig Count by Basin"/>
      <sheetName val="c. Energy, Share of GDP+EMP"/>
      <sheetName val="d. Oil and Gas Shares"/>
      <sheetName val="Rig Count and Oil Price"/>
      <sheetName val="11th Rig Count and WTI"/>
      <sheetName val="# HOUSING #"/>
      <sheetName val="c. Apt Vacancy Rate"/>
      <sheetName val="d. Office Vacancies"/>
      <sheetName val="c. Apt Vacancies"/>
      <sheetName val="d. Apt Vacancies"/>
      <sheetName val="c. Residential Indicators"/>
      <sheetName val="d. Res Construction"/>
      <sheetName val="MLS Total Sales"/>
      <sheetName val="d. MLS Total Sales"/>
      <sheetName val="MLS Median Price"/>
      <sheetName val="Median Price (LA inc.)"/>
      <sheetName val="d.MLS Median Price"/>
      <sheetName val="c. Metro House Price Indices"/>
      <sheetName val="d. Metro House Price Indices"/>
      <sheetName val="MLS Inventory"/>
      <sheetName val="d. MLS Inventory"/>
      <sheetName val="Redfin Median Price"/>
      <sheetName val="d. Redfin Median Price"/>
      <sheetName val="# MISC #"/>
      <sheetName val="CPI"/>
      <sheetName val="Core CPI"/>
      <sheetName val="d. CPI"/>
      <sheetName val="GDP QQ Change"/>
      <sheetName val="GDP YY Change"/>
      <sheetName val="Real GDP"/>
      <sheetName val="Nom. GDP"/>
      <sheetName val="Potential GDP"/>
      <sheetName val="Real GDP Adjusted 2022Q1"/>
      <sheetName val="d. GDP"/>
      <sheetName val="#MEXICO#"/>
      <sheetName val="c. MX GDP v. Latam + US"/>
      <sheetName val="c. MX GDP vs All Latam + US"/>
      <sheetName val="c. MX GDP YY"/>
      <sheetName val="d. MX GDP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/>
      <sheetData sheetId="9" refreshError="1"/>
      <sheetData sheetId="10"/>
      <sheetData sheetId="11" refreshError="1"/>
      <sheetData sheetId="12">
        <row r="61">
          <cell r="F61" t="str">
            <v>Total</v>
          </cell>
          <cell r="G61" t="str">
            <v>Trade,
Transp.
&amp; Util.
(20.1%)</v>
          </cell>
          <cell r="H61" t="str">
            <v>Prof. &amp;
Bus. Serv.
(15.2%)</v>
          </cell>
          <cell r="I61" t="str">
            <v>Gov't
(14.6%)</v>
          </cell>
          <cell r="J61" t="str">
            <v>Educ. &amp;
Health
Serv.
(13.5%)</v>
          </cell>
          <cell r="K61" t="str">
            <v>Leisure
&amp; Hosp.
(10.7%)</v>
          </cell>
          <cell r="L61" t="str">
            <v>Mfg.
(6.9%)</v>
          </cell>
          <cell r="M61" t="str">
            <v>Fin.
Activ.
(6.6%)</v>
          </cell>
          <cell r="N61" t="str">
            <v>Constr.
(5.8%)</v>
          </cell>
          <cell r="O61" t="str">
            <v>Other Serv. (3.3%)</v>
          </cell>
          <cell r="P61" t="str">
            <v>Info (1.8%)</v>
          </cell>
          <cell r="Q61" t="str">
            <v>Oil &amp; Gas,
Mining Sup.
(1.5%)</v>
          </cell>
        </row>
        <row r="64">
          <cell r="C64" t="str">
            <v>U.S. (Aug. 2022/Jul. 2022)</v>
          </cell>
          <cell r="F64">
            <v>2.5082239025724373</v>
          </cell>
          <cell r="G64">
            <v>2.7448118990067716</v>
          </cell>
          <cell r="H64">
            <v>3.7088449251537758</v>
          </cell>
          <cell r="I64">
            <v>0.37857403863257311</v>
          </cell>
          <cell r="J64">
            <v>3.3852953868724445</v>
          </cell>
          <cell r="K64">
            <v>2.3896356132391716</v>
          </cell>
          <cell r="L64">
            <v>2.0771946662309526</v>
          </cell>
          <cell r="M64">
            <v>2.2996581172546104</v>
          </cell>
          <cell r="N64">
            <v>2.5248552980607908</v>
          </cell>
          <cell r="O64">
            <v>1.4842031975445646</v>
          </cell>
          <cell r="P64">
            <v>-0.39196422384840668</v>
          </cell>
          <cell r="Q64">
            <v>22.933757609445273</v>
          </cell>
        </row>
        <row r="65">
          <cell r="C65" t="str">
            <v>Texas (Aug. 2022/Jul. 2022)</v>
          </cell>
          <cell r="F65">
            <v>-4.1943441057468167E-2</v>
          </cell>
          <cell r="G65">
            <v>-4.7116697332863495</v>
          </cell>
          <cell r="H65">
            <v>-1.1694239927300676</v>
          </cell>
          <cell r="I65">
            <v>1.7882612770713679</v>
          </cell>
          <cell r="J65">
            <v>-1.1235902023322475</v>
          </cell>
          <cell r="K65">
            <v>5.9708109773452644</v>
          </cell>
          <cell r="L65">
            <v>2.4867664592337135</v>
          </cell>
          <cell r="M65">
            <v>2.7450738936364738</v>
          </cell>
          <cell r="N65">
            <v>-1.970783585485536</v>
          </cell>
          <cell r="O65">
            <v>6.911354276500381</v>
          </cell>
          <cell r="P65">
            <v>-12.398444789601115</v>
          </cell>
          <cell r="Q65">
            <v>16.764995555103603</v>
          </cell>
        </row>
      </sheetData>
      <sheetData sheetId="13" refreshError="1"/>
      <sheetData sheetId="14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 refreshError="1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/>
      <sheetData sheetId="33" refreshError="1"/>
      <sheetData sheetId="34" refreshError="1"/>
      <sheetData sheetId="35"/>
      <sheetData sheetId="36" refreshError="1"/>
      <sheetData sheetId="37"/>
      <sheetData sheetId="38"/>
      <sheetData sheetId="39"/>
      <sheetData sheetId="40"/>
      <sheetData sheetId="41"/>
      <sheetData sheetId="42" refreshError="1"/>
      <sheetData sheetId="43"/>
      <sheetData sheetId="44" refreshError="1"/>
      <sheetData sheetId="45" refreshError="1"/>
      <sheetData sheetId="46"/>
      <sheetData sheetId="47" refreshError="1"/>
      <sheetData sheetId="48" refreshError="1"/>
      <sheetData sheetId="49">
        <row r="6">
          <cell r="AB6" t="str">
            <v>Texas</v>
          </cell>
          <cell r="AC6" t="str">
            <v>U.S.</v>
          </cell>
        </row>
        <row r="7">
          <cell r="X7">
            <v>44409</v>
          </cell>
          <cell r="AB7">
            <v>2.0945494609794224</v>
          </cell>
          <cell r="AC7">
            <v>4.3213809106472212</v>
          </cell>
        </row>
        <row r="8">
          <cell r="X8">
            <v>44440</v>
          </cell>
          <cell r="AB8">
            <v>6.1207136969508191</v>
          </cell>
          <cell r="AC8">
            <v>3.5189992299283768</v>
          </cell>
        </row>
        <row r="9">
          <cell r="X9">
            <v>44470</v>
          </cell>
          <cell r="AB9">
            <v>11.568246349142953</v>
          </cell>
          <cell r="AC9">
            <v>5.6557477002300072</v>
          </cell>
        </row>
        <row r="10">
          <cell r="X10">
            <v>44501</v>
          </cell>
          <cell r="AB10">
            <v>3.3338069639271994</v>
          </cell>
          <cell r="AC10">
            <v>5.3737493389502955</v>
          </cell>
        </row>
        <row r="11">
          <cell r="X11">
            <v>44531</v>
          </cell>
          <cell r="AB11">
            <v>5.7633207726496272</v>
          </cell>
          <cell r="AC11">
            <v>4.8512963267330012</v>
          </cell>
        </row>
        <row r="12">
          <cell r="X12">
            <v>44562</v>
          </cell>
          <cell r="AB12">
            <v>0.10444718795115104</v>
          </cell>
          <cell r="AC12">
            <v>4.1286588339810137</v>
          </cell>
        </row>
        <row r="13">
          <cell r="X13">
            <v>44593</v>
          </cell>
          <cell r="AB13">
            <v>9.372564207945322</v>
          </cell>
          <cell r="AC13">
            <v>5.8742277218069905</v>
          </cell>
        </row>
        <row r="14">
          <cell r="X14">
            <v>44621</v>
          </cell>
          <cell r="AB14">
            <v>3.4584393692330684</v>
          </cell>
          <cell r="AC14">
            <v>3.2209001516547264</v>
          </cell>
        </row>
        <row r="15">
          <cell r="X15">
            <v>44652</v>
          </cell>
          <cell r="AB15">
            <v>5.4299226542936063</v>
          </cell>
          <cell r="AC15">
            <v>2.966890859382243</v>
          </cell>
        </row>
        <row r="16">
          <cell r="X16">
            <v>44682</v>
          </cell>
          <cell r="AB16">
            <v>5.2632678301945957</v>
          </cell>
          <cell r="AC16">
            <v>3.1063747043533319</v>
          </cell>
        </row>
        <row r="17">
          <cell r="X17">
            <v>44713</v>
          </cell>
          <cell r="AB17">
            <v>8.1191061541199705</v>
          </cell>
          <cell r="AC17">
            <v>2.3439180999539788</v>
          </cell>
        </row>
        <row r="18">
          <cell r="X18">
            <v>44743</v>
          </cell>
          <cell r="AB18">
            <v>7.5529884128864078</v>
          </cell>
          <cell r="AC18">
            <v>4.2353414759333408</v>
          </cell>
        </row>
        <row r="19">
          <cell r="X19">
            <v>44774</v>
          </cell>
          <cell r="AB19">
            <v>-4.1943441057468167E-2</v>
          </cell>
          <cell r="AC19">
            <v>2.5082239025724373</v>
          </cell>
        </row>
      </sheetData>
      <sheetData sheetId="50"/>
      <sheetData sheetId="51" refreshError="1"/>
      <sheetData sheetId="52"/>
      <sheetData sheetId="53" refreshError="1"/>
      <sheetData sheetId="54"/>
      <sheetData sheetId="55" refreshError="1"/>
      <sheetData sheetId="56"/>
      <sheetData sheetId="57" refreshError="1"/>
      <sheetData sheetId="58"/>
      <sheetData sheetId="59"/>
      <sheetData sheetId="60" refreshError="1"/>
      <sheetData sheetId="61" refreshError="1"/>
      <sheetData sheetId="62" refreshError="1"/>
      <sheetData sheetId="63"/>
      <sheetData sheetId="64" refreshError="1"/>
      <sheetData sheetId="65" refreshError="1"/>
      <sheetData sheetId="66"/>
      <sheetData sheetId="67" refreshError="1"/>
      <sheetData sheetId="68">
        <row r="181">
          <cell r="A181" t="str">
            <v/>
          </cell>
        </row>
        <row r="182">
          <cell r="A182" t="str">
            <v/>
          </cell>
        </row>
        <row r="183">
          <cell r="A183" t="str">
            <v/>
          </cell>
        </row>
        <row r="184">
          <cell r="A184" t="str">
            <v/>
          </cell>
        </row>
        <row r="185">
          <cell r="A185" t="str">
            <v/>
          </cell>
        </row>
        <row r="186">
          <cell r="A186" t="str">
            <v/>
          </cell>
        </row>
        <row r="187">
          <cell r="A187" t="str">
            <v>2019</v>
          </cell>
        </row>
        <row r="188">
          <cell r="A188" t="str">
            <v/>
          </cell>
        </row>
        <row r="189">
          <cell r="A189" t="str">
            <v/>
          </cell>
        </row>
        <row r="190">
          <cell r="A190" t="str">
            <v/>
          </cell>
        </row>
        <row r="191">
          <cell r="A191" t="str">
            <v/>
          </cell>
        </row>
        <row r="192">
          <cell r="A192" t="str">
            <v/>
          </cell>
        </row>
        <row r="193">
          <cell r="A193" t="str">
            <v/>
          </cell>
        </row>
        <row r="194">
          <cell r="A194" t="str">
            <v/>
          </cell>
        </row>
        <row r="195">
          <cell r="A195" t="str">
            <v/>
          </cell>
        </row>
        <row r="196">
          <cell r="A196" t="str">
            <v/>
          </cell>
        </row>
        <row r="197">
          <cell r="A197" t="str">
            <v/>
          </cell>
        </row>
        <row r="198">
          <cell r="A198" t="str">
            <v/>
          </cell>
        </row>
        <row r="199">
          <cell r="A199" t="str">
            <v>2020</v>
          </cell>
        </row>
        <row r="200">
          <cell r="A200" t="str">
            <v/>
          </cell>
        </row>
        <row r="201">
          <cell r="A201" t="str">
            <v/>
          </cell>
        </row>
        <row r="202">
          <cell r="A202" t="str">
            <v/>
          </cell>
        </row>
        <row r="203">
          <cell r="A203" t="str">
            <v/>
          </cell>
        </row>
        <row r="204">
          <cell r="A204" t="str">
            <v/>
          </cell>
        </row>
        <row r="205">
          <cell r="A205" t="str">
            <v/>
          </cell>
        </row>
        <row r="206">
          <cell r="A206" t="str">
            <v/>
          </cell>
        </row>
        <row r="207">
          <cell r="A207" t="str">
            <v/>
          </cell>
        </row>
        <row r="208">
          <cell r="A208" t="str">
            <v/>
          </cell>
        </row>
        <row r="209">
          <cell r="A209" t="str">
            <v/>
          </cell>
        </row>
        <row r="210">
          <cell r="A210" t="str">
            <v/>
          </cell>
        </row>
        <row r="211">
          <cell r="A211" t="str">
            <v>2021</v>
          </cell>
        </row>
        <row r="212">
          <cell r="A212" t="str">
            <v/>
          </cell>
        </row>
        <row r="213">
          <cell r="A213" t="str">
            <v/>
          </cell>
        </row>
        <row r="214">
          <cell r="A214" t="str">
            <v/>
          </cell>
        </row>
        <row r="215">
          <cell r="A215" t="str">
            <v/>
          </cell>
        </row>
        <row r="216">
          <cell r="A216" t="str">
            <v/>
          </cell>
        </row>
        <row r="217">
          <cell r="A217" t="str">
            <v/>
          </cell>
        </row>
        <row r="218">
          <cell r="A218" t="str">
            <v/>
          </cell>
        </row>
        <row r="219">
          <cell r="A219" t="str">
            <v/>
          </cell>
        </row>
        <row r="220">
          <cell r="A220" t="str">
            <v/>
          </cell>
        </row>
        <row r="221">
          <cell r="A221" t="str">
            <v/>
          </cell>
        </row>
        <row r="222">
          <cell r="A222" t="str">
            <v/>
          </cell>
        </row>
        <row r="223">
          <cell r="A223" t="str">
            <v>2022</v>
          </cell>
        </row>
        <row r="224">
          <cell r="A224" t="str">
            <v/>
          </cell>
        </row>
        <row r="225">
          <cell r="A225" t="str">
            <v/>
          </cell>
        </row>
        <row r="226">
          <cell r="A226" t="str">
            <v/>
          </cell>
        </row>
        <row r="227">
          <cell r="A227" t="str">
            <v/>
          </cell>
        </row>
        <row r="228">
          <cell r="A228" t="str">
            <v/>
          </cell>
        </row>
      </sheetData>
      <sheetData sheetId="69" refreshError="1"/>
      <sheetData sheetId="70">
        <row r="3">
          <cell r="U3" t="str">
            <v>Input Costs</v>
          </cell>
          <cell r="W3" t="str">
            <v>Wages</v>
          </cell>
        </row>
        <row r="4">
          <cell r="S4" t="str">
            <v/>
          </cell>
          <cell r="U4">
            <v>21.890214885808742</v>
          </cell>
          <cell r="V4">
            <v>9.643834733553728</v>
          </cell>
          <cell r="W4">
            <v>20.835096372569829</v>
          </cell>
        </row>
        <row r="5">
          <cell r="S5" t="str">
            <v/>
          </cell>
          <cell r="U5">
            <v>22.944683206454155</v>
          </cell>
          <cell r="V5">
            <v>9.3568154590397619</v>
          </cell>
          <cell r="W5">
            <v>21.685520609020045</v>
          </cell>
        </row>
        <row r="6">
          <cell r="S6" t="str">
            <v/>
          </cell>
          <cell r="U6">
            <v>28.409586833884322</v>
          </cell>
          <cell r="V6">
            <v>10.925112978071638</v>
          </cell>
          <cell r="W6">
            <v>24.666798853537955</v>
          </cell>
        </row>
        <row r="7">
          <cell r="S7" t="str">
            <v/>
          </cell>
          <cell r="U7">
            <v>21.986078870664397</v>
          </cell>
          <cell r="V7">
            <v>9.4777542166508066</v>
          </cell>
          <cell r="W7">
            <v>22.121997767104503</v>
          </cell>
        </row>
        <row r="8">
          <cell r="S8" t="str">
            <v/>
          </cell>
          <cell r="U8">
            <v>20.388523067009345</v>
          </cell>
          <cell r="V8">
            <v>4.6877790182752754</v>
          </cell>
          <cell r="W8">
            <v>20.866985366292269</v>
          </cell>
        </row>
        <row r="9">
          <cell r="S9" t="str">
            <v/>
          </cell>
          <cell r="U9">
            <v>23.583138641830072</v>
          </cell>
          <cell r="V9">
            <v>6.2154092268037378</v>
          </cell>
          <cell r="W9">
            <v>17.902196180100255</v>
          </cell>
        </row>
        <row r="10">
          <cell r="S10" t="str">
            <v>2019</v>
          </cell>
          <cell r="U10">
            <v>22.234410073199474</v>
          </cell>
          <cell r="V10">
            <v>4.7938971935864014</v>
          </cell>
          <cell r="W10">
            <v>20.279743560193463</v>
          </cell>
        </row>
        <row r="11">
          <cell r="S11" t="str">
            <v/>
          </cell>
          <cell r="U11">
            <v>20.304512418631106</v>
          </cell>
          <cell r="V11">
            <v>3.0141536333929384</v>
          </cell>
          <cell r="W11">
            <v>21.275718146703792</v>
          </cell>
        </row>
        <row r="12">
          <cell r="S12" t="str">
            <v/>
          </cell>
          <cell r="U12">
            <v>21.595179392619084</v>
          </cell>
          <cell r="V12">
            <v>4.3969485967932016</v>
          </cell>
          <cell r="W12">
            <v>15.128615455535686</v>
          </cell>
        </row>
        <row r="13">
          <cell r="S13" t="str">
            <v/>
          </cell>
          <cell r="U13">
            <v>24.523530460226809</v>
          </cell>
          <cell r="V13">
            <v>3.2709671669723956</v>
          </cell>
          <cell r="W13">
            <v>19.280075157258395</v>
          </cell>
        </row>
        <row r="14">
          <cell r="S14" t="str">
            <v/>
          </cell>
          <cell r="U14">
            <v>22.40702334182442</v>
          </cell>
          <cell r="V14">
            <v>3.6544600485700074</v>
          </cell>
          <cell r="W14">
            <v>16.785577530059193</v>
          </cell>
        </row>
        <row r="15">
          <cell r="S15" t="str">
            <v/>
          </cell>
          <cell r="U15">
            <v>21.352375400108428</v>
          </cell>
          <cell r="V15">
            <v>6.3888073612524225</v>
          </cell>
          <cell r="W15">
            <v>17.690704116568018</v>
          </cell>
        </row>
        <row r="16">
          <cell r="S16" t="str">
            <v/>
          </cell>
          <cell r="U16">
            <v>22.391932670965012</v>
          </cell>
          <cell r="V16">
            <v>11.266015748863756</v>
          </cell>
          <cell r="W16">
            <v>18.186063841031604</v>
          </cell>
        </row>
        <row r="17">
          <cell r="S17" t="str">
            <v/>
          </cell>
          <cell r="U17">
            <v>22.462348060458723</v>
          </cell>
          <cell r="V17">
            <v>7.8239615262657223</v>
          </cell>
          <cell r="W17">
            <v>18.970415389493713</v>
          </cell>
        </row>
        <row r="18">
          <cell r="S18" t="str">
            <v/>
          </cell>
          <cell r="U18">
            <v>1.1933992178416659</v>
          </cell>
          <cell r="V18">
            <v>-21.444744213085301</v>
          </cell>
          <cell r="W18">
            <v>-9.5090476693795587</v>
          </cell>
        </row>
        <row r="19">
          <cell r="S19" t="str">
            <v/>
          </cell>
          <cell r="U19">
            <v>-5.0776379685365969</v>
          </cell>
          <cell r="V19">
            <v>-29.02145151499823</v>
          </cell>
          <cell r="W19">
            <v>-19.4223620314634</v>
          </cell>
        </row>
        <row r="20">
          <cell r="S20" t="str">
            <v/>
          </cell>
          <cell r="U20">
            <v>8.3138992867621013</v>
          </cell>
          <cell r="V20">
            <v>-18.842296019019678</v>
          </cell>
          <cell r="W20">
            <v>-5.871603267742425</v>
          </cell>
        </row>
        <row r="21">
          <cell r="S21" t="str">
            <v/>
          </cell>
          <cell r="U21">
            <v>16.084895543527743</v>
          </cell>
          <cell r="V21">
            <v>-1.9921442662754816</v>
          </cell>
          <cell r="W21">
            <v>7.2154079619606453</v>
          </cell>
        </row>
        <row r="22">
          <cell r="S22" t="str">
            <v>2020</v>
          </cell>
          <cell r="U22">
            <v>16.450679222102128</v>
          </cell>
          <cell r="V22">
            <v>-3.7489646431265209</v>
          </cell>
          <cell r="W22">
            <v>2.5766420690030563</v>
          </cell>
        </row>
        <row r="23">
          <cell r="S23" t="str">
            <v/>
          </cell>
          <cell r="U23">
            <v>22.207214450673781</v>
          </cell>
          <cell r="V23">
            <v>4.6707860625335336</v>
          </cell>
          <cell r="W23">
            <v>7.0221775541783629</v>
          </cell>
        </row>
        <row r="24">
          <cell r="S24" t="str">
            <v/>
          </cell>
          <cell r="U24">
            <v>21.53660645552592</v>
          </cell>
          <cell r="V24">
            <v>3.9673569045823189</v>
          </cell>
          <cell r="W24">
            <v>9.3075705854451307</v>
          </cell>
        </row>
        <row r="25">
          <cell r="S25" t="str">
            <v/>
          </cell>
          <cell r="U25">
            <v>21.259929809996414</v>
          </cell>
          <cell r="V25">
            <v>5.6780980773222138</v>
          </cell>
          <cell r="W25">
            <v>10.838538462989867</v>
          </cell>
        </row>
        <row r="26">
          <cell r="S26" t="str">
            <v/>
          </cell>
          <cell r="U26">
            <v>24.35534519519236</v>
          </cell>
          <cell r="V26">
            <v>4.6129028849600928</v>
          </cell>
          <cell r="W26">
            <v>12.15636634653484</v>
          </cell>
        </row>
        <row r="27">
          <cell r="S27" t="str">
            <v/>
          </cell>
          <cell r="U27">
            <v>28.715275005188776</v>
          </cell>
          <cell r="V27">
            <v>9.3295394252721735</v>
          </cell>
          <cell r="W27">
            <v>11.303563463461575</v>
          </cell>
        </row>
        <row r="28">
          <cell r="S28" t="str">
            <v/>
          </cell>
          <cell r="U28">
            <v>29.732418739931333</v>
          </cell>
          <cell r="V28">
            <v>8.2239913108767126</v>
          </cell>
          <cell r="W28">
            <v>13.334779090703659</v>
          </cell>
        </row>
        <row r="29">
          <cell r="S29" t="str">
            <v/>
          </cell>
          <cell r="U29">
            <v>32.445128040646438</v>
          </cell>
          <cell r="V29">
            <v>12.933351800150165</v>
          </cell>
          <cell r="W29">
            <v>13.676502919457951</v>
          </cell>
        </row>
        <row r="30">
          <cell r="S30" t="str">
            <v/>
          </cell>
          <cell r="U30">
            <v>36.00724725366846</v>
          </cell>
          <cell r="V30">
            <v>17.151825663529738</v>
          </cell>
          <cell r="W30">
            <v>22.133104684982833</v>
          </cell>
        </row>
        <row r="31">
          <cell r="S31" t="str">
            <v/>
          </cell>
          <cell r="U31">
            <v>43.308733790061765</v>
          </cell>
          <cell r="V31">
            <v>23.931221052114097</v>
          </cell>
          <cell r="W31">
            <v>25.558613170212695</v>
          </cell>
        </row>
        <row r="32">
          <cell r="S32" t="str">
            <v/>
          </cell>
          <cell r="U32">
            <v>52.777394049420778</v>
          </cell>
          <cell r="V32">
            <v>27.327273429571704</v>
          </cell>
          <cell r="W32">
            <v>30.258134553460756</v>
          </cell>
        </row>
        <row r="33">
          <cell r="S33" t="str">
            <v/>
          </cell>
          <cell r="U33">
            <v>53.911724179100283</v>
          </cell>
          <cell r="V33">
            <v>32.574043732157214</v>
          </cell>
          <cell r="W33">
            <v>35.486962521815165</v>
          </cell>
        </row>
        <row r="34">
          <cell r="S34" t="str">
            <v>2021</v>
          </cell>
          <cell r="U34">
            <v>50.251912673879445</v>
          </cell>
          <cell r="V34">
            <v>28.955198080208248</v>
          </cell>
          <cell r="W34">
            <v>31.948183925811442</v>
          </cell>
        </row>
        <row r="35">
          <cell r="S35" t="str">
            <v/>
          </cell>
          <cell r="U35">
            <v>50.270238143658993</v>
          </cell>
          <cell r="V35">
            <v>25.34252826812007</v>
          </cell>
          <cell r="W35">
            <v>35.523412714553004</v>
          </cell>
        </row>
        <row r="36">
          <cell r="S36" t="str">
            <v/>
          </cell>
          <cell r="U36">
            <v>52.430870210689015</v>
          </cell>
          <cell r="V36">
            <v>26.492639103554872</v>
          </cell>
          <cell r="W36">
            <v>31.036872610428702</v>
          </cell>
        </row>
        <row r="37">
          <cell r="S37" t="str">
            <v/>
          </cell>
          <cell r="U37">
            <v>54.854741484445555</v>
          </cell>
          <cell r="V37">
            <v>29.7232759586797</v>
          </cell>
          <cell r="W37">
            <v>37.525862103063425</v>
          </cell>
        </row>
        <row r="38">
          <cell r="S38" t="str">
            <v/>
          </cell>
          <cell r="U38">
            <v>59.943319072073201</v>
          </cell>
          <cell r="V38">
            <v>33.390894438108546</v>
          </cell>
          <cell r="W38">
            <v>38.634482804084563</v>
          </cell>
        </row>
        <row r="39">
          <cell r="S39" t="str">
            <v/>
          </cell>
          <cell r="U39">
            <v>53.152424633964657</v>
          </cell>
          <cell r="V39">
            <v>31.378071170060583</v>
          </cell>
          <cell r="W39">
            <v>38.480872881411798</v>
          </cell>
        </row>
        <row r="40">
          <cell r="S40" t="str">
            <v/>
          </cell>
          <cell r="U40">
            <v>53.039807304676579</v>
          </cell>
          <cell r="V40">
            <v>31.369621714068945</v>
          </cell>
          <cell r="W40">
            <v>40.152619582654211</v>
          </cell>
        </row>
        <row r="41">
          <cell r="S41" t="str">
            <v/>
          </cell>
          <cell r="U41">
            <v>56.208865142206847</v>
          </cell>
          <cell r="V41">
            <v>33.216680972542363</v>
          </cell>
          <cell r="W41">
            <v>36.79830837038395</v>
          </cell>
        </row>
        <row r="42">
          <cell r="S42" t="str">
            <v/>
          </cell>
          <cell r="U42">
            <v>62.539243428137894</v>
          </cell>
          <cell r="V42">
            <v>37.036181327778152</v>
          </cell>
          <cell r="W42">
            <v>40.719179196363413</v>
          </cell>
        </row>
        <row r="43">
          <cell r="S43" t="str">
            <v/>
          </cell>
          <cell r="U43">
            <v>55.847059258473422</v>
          </cell>
          <cell r="V43">
            <v>35.911120648361575</v>
          </cell>
          <cell r="W43">
            <v>37.038679551599202</v>
          </cell>
        </row>
        <row r="44">
          <cell r="S44" t="str">
            <v/>
          </cell>
          <cell r="U44">
            <v>55.372683814428683</v>
          </cell>
          <cell r="V44">
            <v>34.675745914788422</v>
          </cell>
          <cell r="W44">
            <v>38.497180617306576</v>
          </cell>
        </row>
        <row r="45">
          <cell r="S45" t="str">
            <v/>
          </cell>
          <cell r="U45">
            <v>56.183561745123953</v>
          </cell>
          <cell r="V45">
            <v>30.392748046203156</v>
          </cell>
          <cell r="W45">
            <v>38.052055706115524</v>
          </cell>
        </row>
        <row r="46">
          <cell r="S46" t="str">
            <v>2022</v>
          </cell>
          <cell r="U46">
            <v>47.305317606514478</v>
          </cell>
          <cell r="V46">
            <v>26.512248401438946</v>
          </cell>
          <cell r="W46">
            <v>30.278808015148158</v>
          </cell>
        </row>
        <row r="47">
          <cell r="S47" t="str">
            <v/>
          </cell>
          <cell r="U47">
            <v>42.530942162469742</v>
          </cell>
          <cell r="V47">
            <v>24.244561034652367</v>
          </cell>
          <cell r="W47">
            <v>30.544803752318678</v>
          </cell>
        </row>
        <row r="48">
          <cell r="S48" t="str">
            <v/>
          </cell>
          <cell r="U48">
            <v>47.030378285931064</v>
          </cell>
          <cell r="V48">
            <v>21.3663168960429</v>
          </cell>
          <cell r="W48">
            <v>26.179371891686845</v>
          </cell>
        </row>
        <row r="49">
          <cell r="S49" t="str">
            <v/>
          </cell>
        </row>
        <row r="50">
          <cell r="S50" t="str">
            <v/>
          </cell>
        </row>
        <row r="51">
          <cell r="S51" t="str">
            <v/>
          </cell>
        </row>
      </sheetData>
      <sheetData sheetId="71" refreshError="1"/>
      <sheetData sheetId="72"/>
      <sheetData sheetId="73" refreshError="1"/>
      <sheetData sheetId="74"/>
      <sheetData sheetId="75" refreshError="1"/>
      <sheetData sheetId="76" refreshError="1"/>
      <sheetData sheetId="77"/>
      <sheetData sheetId="78"/>
      <sheetData sheetId="79" refreshError="1"/>
      <sheetData sheetId="80"/>
      <sheetData sheetId="81" refreshError="1"/>
      <sheetData sheetId="82" refreshError="1"/>
      <sheetData sheetId="83"/>
      <sheetData sheetId="84" refreshError="1"/>
      <sheetData sheetId="85" refreshError="1"/>
      <sheetData sheetId="86" refreshError="1"/>
      <sheetData sheetId="87"/>
      <sheetData sheetId="88"/>
      <sheetData sheetId="89" refreshError="1"/>
      <sheetData sheetId="90" refreshError="1"/>
      <sheetData sheetId="91"/>
      <sheetData sheetId="92" refreshError="1"/>
      <sheetData sheetId="93" refreshError="1"/>
      <sheetData sheetId="94"/>
      <sheetData sheetId="95" refreshError="1"/>
      <sheetData sheetId="96"/>
      <sheetData sheetId="97" refreshError="1"/>
      <sheetData sheetId="98"/>
      <sheetData sheetId="99" refreshError="1"/>
      <sheetData sheetId="100"/>
      <sheetData sheetId="101" refreshError="1"/>
      <sheetData sheetId="102"/>
      <sheetData sheetId="103" refreshError="1"/>
      <sheetData sheetId="104" refreshError="1"/>
      <sheetData sheetId="105"/>
      <sheetData sheetId="106" refreshError="1"/>
      <sheetData sheetId="107"/>
      <sheetData sheetId="108" refreshError="1"/>
      <sheetData sheetId="109"/>
      <sheetData sheetId="110" refreshError="1"/>
      <sheetData sheetId="111"/>
      <sheetData sheetId="112"/>
      <sheetData sheetId="113" refreshError="1"/>
      <sheetData sheetId="114" refreshError="1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/>
      <sheetData sheetId="124" refreshError="1"/>
      <sheetData sheetId="125" refreshError="1"/>
      <sheetData sheetId="126" refreshError="1"/>
      <sheetData sheetId="127"/>
    </sheetDataSet>
  </externalBook>
</externalLink>
</file>

<file path=xl/theme/theme1.xml><?xml version="1.0" encoding="utf-8"?>
<a:theme xmlns:a="http://schemas.openxmlformats.org/drawingml/2006/main" name="Office Theme">
  <a:themeElements>
    <a:clrScheme name="11K_MS_Theme">
      <a:dk1>
        <a:srgbClr val="000000"/>
      </a:dk1>
      <a:lt1>
        <a:srgbClr val="FFFFFF"/>
      </a:lt1>
      <a:dk2>
        <a:srgbClr val="0063A9"/>
      </a:dk2>
      <a:lt2>
        <a:srgbClr val="747577"/>
      </a:lt2>
      <a:accent1>
        <a:srgbClr val="62ACCA"/>
      </a:accent1>
      <a:accent2>
        <a:srgbClr val="C3362B"/>
      </a:accent2>
      <a:accent3>
        <a:srgbClr val="60B945"/>
      </a:accent3>
      <a:accent4>
        <a:srgbClr val="059F9F"/>
      </a:accent4>
      <a:accent5>
        <a:srgbClr val="F47721"/>
      </a:accent5>
      <a:accent6>
        <a:srgbClr val="6F4A99"/>
      </a:accent6>
      <a:hlink>
        <a:srgbClr val="0063A9"/>
      </a:hlink>
      <a:folHlink>
        <a:srgbClr val="6F4A9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 2007-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Calibri">
    <a:majorFont>
      <a:latin typeface="Calibri" panose="020F0502020204030204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9A2A8-A428-4323-9208-17099D20B8D3}">
  <dimension ref="A1:R134"/>
  <sheetViews>
    <sheetView topLeftCell="P1" zoomScale="108" zoomScaleNormal="108" workbookViewId="0">
      <selection activeCell="P2" sqref="P2"/>
    </sheetView>
  </sheetViews>
  <sheetFormatPr defaultRowHeight="14.4" x14ac:dyDescent="0.3"/>
  <cols>
    <col min="3" max="3" width="9.44140625" bestFit="1" customWidth="1"/>
    <col min="11" max="11" width="9.44140625" bestFit="1" customWidth="1"/>
    <col min="16" max="16" width="9.44140625" bestFit="1" customWidth="1"/>
    <col min="17" max="17" width="12.44140625" bestFit="1" customWidth="1"/>
  </cols>
  <sheetData>
    <row r="1" spans="1:18" x14ac:dyDescent="0.3">
      <c r="P1" t="s">
        <v>0</v>
      </c>
      <c r="Q1" t="s">
        <v>1</v>
      </c>
      <c r="R1" t="s">
        <v>2</v>
      </c>
    </row>
    <row r="2" spans="1:18" x14ac:dyDescent="0.3">
      <c r="A2" t="s">
        <v>3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I2" t="s">
        <v>0</v>
      </c>
      <c r="J2" t="s">
        <v>3</v>
      </c>
      <c r="K2" t="s">
        <v>8</v>
      </c>
      <c r="L2" t="s">
        <v>9</v>
      </c>
      <c r="M2" t="s">
        <v>10</v>
      </c>
      <c r="N2" t="s">
        <v>11</v>
      </c>
      <c r="P2" s="5">
        <v>44409</v>
      </c>
      <c r="Q2">
        <v>2.0945494609794224</v>
      </c>
      <c r="R2">
        <v>4.3213809106472212</v>
      </c>
    </row>
    <row r="3" spans="1:18" x14ac:dyDescent="0.3">
      <c r="B3" s="2" t="s">
        <v>12</v>
      </c>
      <c r="C3" t="s">
        <v>13</v>
      </c>
      <c r="D3" t="s">
        <v>14</v>
      </c>
      <c r="J3" s="2" t="s">
        <v>15</v>
      </c>
      <c r="K3" t="s">
        <v>13</v>
      </c>
      <c r="L3" t="s">
        <v>14</v>
      </c>
      <c r="P3" s="5">
        <v>44440</v>
      </c>
      <c r="Q3">
        <v>6.1207136969508191</v>
      </c>
      <c r="R3">
        <v>3.5189992299283768</v>
      </c>
    </row>
    <row r="4" spans="1:18" x14ac:dyDescent="0.3">
      <c r="B4" t="s">
        <v>16</v>
      </c>
      <c r="C4" t="s">
        <v>17</v>
      </c>
      <c r="D4" t="s">
        <v>18</v>
      </c>
      <c r="J4" t="s">
        <v>16</v>
      </c>
      <c r="K4" t="s">
        <v>17</v>
      </c>
      <c r="L4" t="s">
        <v>18</v>
      </c>
      <c r="P4" s="5">
        <v>44470</v>
      </c>
      <c r="Q4">
        <v>11.568246349142953</v>
      </c>
      <c r="R4">
        <v>5.6557477002300072</v>
      </c>
    </row>
    <row r="5" spans="1:18" x14ac:dyDescent="0.3">
      <c r="B5" t="s">
        <v>19</v>
      </c>
      <c r="D5" t="s">
        <v>20</v>
      </c>
      <c r="J5" t="s">
        <v>19</v>
      </c>
      <c r="L5" t="s">
        <v>20</v>
      </c>
      <c r="P5" s="5">
        <v>44501</v>
      </c>
      <c r="Q5">
        <v>3.3338069639271994</v>
      </c>
      <c r="R5">
        <v>5.3737493389502955</v>
      </c>
    </row>
    <row r="6" spans="1:18" x14ac:dyDescent="0.3">
      <c r="B6" t="s">
        <v>21</v>
      </c>
      <c r="D6" t="s">
        <v>22</v>
      </c>
      <c r="J6" t="s">
        <v>21</v>
      </c>
      <c r="L6" t="s">
        <v>22</v>
      </c>
      <c r="P6" s="5">
        <v>44531</v>
      </c>
      <c r="Q6">
        <v>5.7633207726496272</v>
      </c>
      <c r="R6">
        <v>4.8512963267330012</v>
      </c>
    </row>
    <row r="7" spans="1:18" x14ac:dyDescent="0.3">
      <c r="B7" t="s">
        <v>23</v>
      </c>
      <c r="C7" t="s">
        <v>24</v>
      </c>
      <c r="D7" t="s">
        <v>25</v>
      </c>
      <c r="J7" t="s">
        <v>23</v>
      </c>
      <c r="K7" t="s">
        <v>24</v>
      </c>
      <c r="L7" t="s">
        <v>25</v>
      </c>
      <c r="P7" s="5">
        <v>44562</v>
      </c>
      <c r="Q7">
        <v>0.10444718795115104</v>
      </c>
      <c r="R7">
        <v>4.1286588339810137</v>
      </c>
    </row>
    <row r="8" spans="1:18" x14ac:dyDescent="0.3">
      <c r="A8" t="str">
        <f>IF(RIGHT(B8,1)="3",LEFT(B8,4), " ")</f>
        <v xml:space="preserve"> </v>
      </c>
      <c r="B8" t="s">
        <v>26</v>
      </c>
      <c r="C8" s="3">
        <v>11435.696000000002</v>
      </c>
      <c r="D8" s="4">
        <v>137743.33333333334</v>
      </c>
      <c r="I8" t="s">
        <v>27</v>
      </c>
      <c r="J8" t="s">
        <v>28</v>
      </c>
      <c r="K8" s="3">
        <v>13179.978999999999</v>
      </c>
      <c r="L8" s="4">
        <v>150458</v>
      </c>
      <c r="P8" s="5">
        <v>44593</v>
      </c>
      <c r="Q8">
        <v>9.372564207945322</v>
      </c>
      <c r="R8">
        <v>5.8742277218069905</v>
      </c>
    </row>
    <row r="9" spans="1:18" x14ac:dyDescent="0.3">
      <c r="A9" t="str">
        <f t="shared" ref="A9:A43" si="0">IF(RIGHT(B9,1)="3",LEFT(B9,4), " ")</f>
        <v xml:space="preserve"> </v>
      </c>
      <c r="B9" t="s">
        <v>29</v>
      </c>
      <c r="C9" s="3">
        <v>11553.050666666668</v>
      </c>
      <c r="D9" s="4">
        <v>138547</v>
      </c>
      <c r="E9">
        <f>((C9/C8)^4-1)*100</f>
        <v>4.1684746244259996</v>
      </c>
      <c r="F9">
        <f>((D9/D8)^4-1)*100</f>
        <v>2.3543138176029821</v>
      </c>
      <c r="I9" t="s">
        <v>30</v>
      </c>
      <c r="J9" t="s">
        <v>31</v>
      </c>
      <c r="K9" s="3">
        <v>13217.375</v>
      </c>
      <c r="L9" s="4">
        <v>150856</v>
      </c>
      <c r="M9">
        <f>((K9/K8)^12-1)*100</f>
        <v>3.4584393692330684</v>
      </c>
      <c r="N9">
        <f>((L9/L8)^12-1)*100</f>
        <v>3.2209001516547264</v>
      </c>
      <c r="P9" s="5">
        <v>44621</v>
      </c>
      <c r="Q9">
        <v>3.4584393692330684</v>
      </c>
      <c r="R9">
        <v>3.2209001516547264</v>
      </c>
    </row>
    <row r="10" spans="1:18" x14ac:dyDescent="0.3">
      <c r="A10" t="str">
        <f t="shared" si="0"/>
        <v>2014</v>
      </c>
      <c r="B10" t="s">
        <v>32</v>
      </c>
      <c r="C10" s="3">
        <v>11641.448999999999</v>
      </c>
      <c r="D10" s="4">
        <v>139297.33333333334</v>
      </c>
      <c r="E10">
        <f t="shared" ref="E10:F43" si="1">((C10/C9)^4-1)*100</f>
        <v>3.0959126842319495</v>
      </c>
      <c r="F10">
        <f t="shared" si="1"/>
        <v>2.183954257159848</v>
      </c>
      <c r="I10" t="s">
        <v>33</v>
      </c>
      <c r="J10" t="s">
        <v>34</v>
      </c>
      <c r="K10" s="3">
        <v>13275.744000000001</v>
      </c>
      <c r="L10" s="4">
        <v>151224</v>
      </c>
      <c r="M10">
        <f t="shared" ref="M10:N13" si="2">((K10/K9)^12-1)*100</f>
        <v>5.4299226542936063</v>
      </c>
      <c r="N10">
        <f t="shared" si="2"/>
        <v>2.966890859382243</v>
      </c>
      <c r="P10" s="5">
        <v>44652</v>
      </c>
      <c r="Q10">
        <v>5.4299226542936063</v>
      </c>
      <c r="R10">
        <v>2.966890859382243</v>
      </c>
    </row>
    <row r="11" spans="1:18" x14ac:dyDescent="0.3">
      <c r="A11" t="str">
        <f t="shared" si="0"/>
        <v xml:space="preserve"> </v>
      </c>
      <c r="B11" t="s">
        <v>35</v>
      </c>
      <c r="C11" s="3">
        <v>11756.578666666668</v>
      </c>
      <c r="D11" s="4">
        <v>140101.33333333334</v>
      </c>
      <c r="E11">
        <f t="shared" si="1"/>
        <v>4.0149242623907178</v>
      </c>
      <c r="F11">
        <f t="shared" si="1"/>
        <v>2.3287958960700017</v>
      </c>
      <c r="I11" t="s">
        <v>36</v>
      </c>
      <c r="J11" t="s">
        <v>37</v>
      </c>
      <c r="K11" s="3">
        <v>13332.612999999999</v>
      </c>
      <c r="L11" s="4">
        <v>151610</v>
      </c>
      <c r="M11">
        <f t="shared" si="2"/>
        <v>5.2632678301945957</v>
      </c>
      <c r="N11">
        <f t="shared" si="2"/>
        <v>3.1063747043533319</v>
      </c>
      <c r="P11" s="5">
        <v>44682</v>
      </c>
      <c r="Q11">
        <v>5.2632678301945957</v>
      </c>
      <c r="R11">
        <v>3.1063747043533319</v>
      </c>
    </row>
    <row r="12" spans="1:18" x14ac:dyDescent="0.3">
      <c r="A12" t="str">
        <f t="shared" si="0"/>
        <v xml:space="preserve"> </v>
      </c>
      <c r="B12" t="s">
        <v>38</v>
      </c>
      <c r="C12" s="3">
        <v>11806.233666666667</v>
      </c>
      <c r="D12" s="4">
        <v>140772.33333333334</v>
      </c>
      <c r="E12">
        <f t="shared" si="1"/>
        <v>1.7001704961568276</v>
      </c>
      <c r="F12">
        <f t="shared" si="1"/>
        <v>1.9295631683091896</v>
      </c>
      <c r="I12" t="s">
        <v>39</v>
      </c>
      <c r="J12" t="s">
        <v>40</v>
      </c>
      <c r="K12" s="3">
        <v>13419.628000000001</v>
      </c>
      <c r="L12" s="4">
        <v>151903</v>
      </c>
      <c r="M12">
        <f t="shared" si="2"/>
        <v>8.1191061541199705</v>
      </c>
      <c r="N12">
        <f t="shared" si="2"/>
        <v>2.3439180999539788</v>
      </c>
      <c r="P12" s="5">
        <v>44713</v>
      </c>
      <c r="Q12">
        <v>8.1191061541199705</v>
      </c>
      <c r="R12">
        <v>2.3439180999539788</v>
      </c>
    </row>
    <row r="13" spans="1:18" x14ac:dyDescent="0.3">
      <c r="A13" t="str">
        <f t="shared" si="0"/>
        <v xml:space="preserve"> </v>
      </c>
      <c r="B13" t="s">
        <v>41</v>
      </c>
      <c r="C13" s="3">
        <v>11839.848</v>
      </c>
      <c r="D13" s="4">
        <v>141472.66666666666</v>
      </c>
      <c r="E13">
        <f t="shared" si="1"/>
        <v>1.1437403481279196</v>
      </c>
      <c r="F13">
        <f t="shared" si="1"/>
        <v>2.0048736611143259</v>
      </c>
      <c r="I13" t="s">
        <v>42</v>
      </c>
      <c r="J13" t="s">
        <v>43</v>
      </c>
      <c r="K13" s="3">
        <v>13501.303</v>
      </c>
      <c r="L13" s="4">
        <v>152429</v>
      </c>
      <c r="M13">
        <f t="shared" si="2"/>
        <v>7.5529884128864078</v>
      </c>
      <c r="N13">
        <f t="shared" si="2"/>
        <v>4.2353414759333408</v>
      </c>
      <c r="P13" s="5">
        <v>44743</v>
      </c>
      <c r="Q13">
        <v>7.5529884128864078</v>
      </c>
      <c r="R13">
        <v>4.2353414759333408</v>
      </c>
    </row>
    <row r="14" spans="1:18" x14ac:dyDescent="0.3">
      <c r="A14" t="str">
        <f t="shared" si="0"/>
        <v>2015</v>
      </c>
      <c r="B14" t="s">
        <v>44</v>
      </c>
      <c r="C14" s="3">
        <v>11901.425999999999</v>
      </c>
      <c r="D14" s="4">
        <v>142136</v>
      </c>
      <c r="E14">
        <f t="shared" si="1"/>
        <v>2.0966505785688261</v>
      </c>
      <c r="F14">
        <f t="shared" si="1"/>
        <v>1.8887415617988124</v>
      </c>
      <c r="J14" t="s">
        <v>45</v>
      </c>
      <c r="K14" s="3">
        <v>13500.831</v>
      </c>
      <c r="L14" s="4">
        <v>152744</v>
      </c>
      <c r="P14" s="5">
        <v>44774</v>
      </c>
      <c r="Q14">
        <v>-4.1943441057468167E-2</v>
      </c>
      <c r="R14">
        <v>2.5082239025724373</v>
      </c>
    </row>
    <row r="15" spans="1:18" x14ac:dyDescent="0.3">
      <c r="A15" t="str">
        <f t="shared" si="0"/>
        <v xml:space="preserve"> </v>
      </c>
      <c r="B15" t="s">
        <v>46</v>
      </c>
      <c r="C15" s="3">
        <v>11931.212999999998</v>
      </c>
      <c r="D15" s="4">
        <v>142836</v>
      </c>
      <c r="E15">
        <f t="shared" si="1"/>
        <v>1.0048884386218759</v>
      </c>
      <c r="F15">
        <f t="shared" si="1"/>
        <v>1.9845446688022905</v>
      </c>
    </row>
    <row r="16" spans="1:18" x14ac:dyDescent="0.3">
      <c r="A16" t="str">
        <f t="shared" si="0"/>
        <v xml:space="preserve"> </v>
      </c>
      <c r="B16" t="s">
        <v>47</v>
      </c>
      <c r="C16" s="3">
        <v>11962.067333333332</v>
      </c>
      <c r="D16" s="4">
        <v>143425.33333333334</v>
      </c>
      <c r="E16">
        <f t="shared" si="1"/>
        <v>1.0384266747611726</v>
      </c>
      <c r="F16">
        <f t="shared" si="1"/>
        <v>1.6606197614578599</v>
      </c>
    </row>
    <row r="17" spans="1:6" x14ac:dyDescent="0.3">
      <c r="A17" t="str">
        <f t="shared" si="0"/>
        <v xml:space="preserve"> </v>
      </c>
      <c r="B17" t="s">
        <v>48</v>
      </c>
      <c r="C17" s="3">
        <v>11985.747666666668</v>
      </c>
      <c r="D17" s="4">
        <v>143964.33333333334</v>
      </c>
      <c r="E17">
        <f t="shared" si="1"/>
        <v>0.7942019574880943</v>
      </c>
      <c r="F17">
        <f t="shared" si="1"/>
        <v>1.5117162154203889</v>
      </c>
    </row>
    <row r="18" spans="1:6" x14ac:dyDescent="0.3">
      <c r="A18" t="str">
        <f t="shared" si="0"/>
        <v>2016</v>
      </c>
      <c r="B18" t="s">
        <v>49</v>
      </c>
      <c r="C18" s="3">
        <v>12047.384</v>
      </c>
      <c r="D18" s="4">
        <v>144712.66666666666</v>
      </c>
      <c r="E18">
        <f t="shared" si="1"/>
        <v>2.0729089751996055</v>
      </c>
      <c r="F18">
        <f t="shared" si="1"/>
        <v>2.0954867621588713</v>
      </c>
    </row>
    <row r="19" spans="1:6" x14ac:dyDescent="0.3">
      <c r="A19" t="str">
        <f t="shared" si="0"/>
        <v xml:space="preserve"> </v>
      </c>
      <c r="B19" t="s">
        <v>50</v>
      </c>
      <c r="C19" s="3">
        <v>12074.735333333336</v>
      </c>
      <c r="D19" s="4">
        <v>145229</v>
      </c>
      <c r="E19">
        <f t="shared" si="1"/>
        <v>0.91122250357971168</v>
      </c>
      <c r="F19">
        <f t="shared" si="1"/>
        <v>1.4348524770941617</v>
      </c>
    </row>
    <row r="20" spans="1:6" x14ac:dyDescent="0.3">
      <c r="A20" t="str">
        <f t="shared" si="0"/>
        <v xml:space="preserve"> </v>
      </c>
      <c r="B20" t="s">
        <v>51</v>
      </c>
      <c r="C20" s="3">
        <v>12150.049666666668</v>
      </c>
      <c r="D20" s="4">
        <v>145802</v>
      </c>
      <c r="E20">
        <f t="shared" si="1"/>
        <v>2.5183793597785664</v>
      </c>
      <c r="F20">
        <f t="shared" si="1"/>
        <v>1.5875619328284518</v>
      </c>
    </row>
    <row r="21" spans="1:6" x14ac:dyDescent="0.3">
      <c r="A21" t="str">
        <f t="shared" si="0"/>
        <v xml:space="preserve"> </v>
      </c>
      <c r="B21" t="s">
        <v>52</v>
      </c>
      <c r="C21" s="3">
        <v>12215.312333333335</v>
      </c>
      <c r="D21" s="4">
        <v>146379.33333333334</v>
      </c>
      <c r="E21">
        <f t="shared" si="1"/>
        <v>2.1659295523092759</v>
      </c>
      <c r="F21">
        <f t="shared" si="1"/>
        <v>1.5933155965571988</v>
      </c>
    </row>
    <row r="22" spans="1:6" x14ac:dyDescent="0.3">
      <c r="A22" t="str">
        <f t="shared" si="0"/>
        <v>2017</v>
      </c>
      <c r="B22" t="s">
        <v>53</v>
      </c>
      <c r="C22" s="3">
        <v>12244.734666666665</v>
      </c>
      <c r="D22" s="4">
        <v>146897.66666666666</v>
      </c>
      <c r="E22">
        <f t="shared" si="1"/>
        <v>0.96694395349841145</v>
      </c>
      <c r="F22">
        <f t="shared" si="1"/>
        <v>1.4239523459816494</v>
      </c>
    </row>
    <row r="23" spans="1:6" x14ac:dyDescent="0.3">
      <c r="A23" t="str">
        <f t="shared" si="0"/>
        <v xml:space="preserve"> </v>
      </c>
      <c r="B23" t="s">
        <v>54</v>
      </c>
      <c r="C23" s="3">
        <v>12316.566666666668</v>
      </c>
      <c r="D23" s="4">
        <v>147345</v>
      </c>
      <c r="E23">
        <f t="shared" si="1"/>
        <v>2.3672726605433292</v>
      </c>
      <c r="F23">
        <f t="shared" si="1"/>
        <v>1.2236567855218539</v>
      </c>
    </row>
    <row r="24" spans="1:6" x14ac:dyDescent="0.3">
      <c r="A24" t="str">
        <f t="shared" si="0"/>
        <v xml:space="preserve"> </v>
      </c>
      <c r="B24" t="s">
        <v>55</v>
      </c>
      <c r="C24" s="3">
        <v>12394.026666666667</v>
      </c>
      <c r="D24" s="4">
        <v>148005</v>
      </c>
      <c r="E24">
        <f t="shared" si="1"/>
        <v>2.539467372181714</v>
      </c>
      <c r="F24">
        <f t="shared" si="1"/>
        <v>1.8037877024305926</v>
      </c>
    </row>
    <row r="25" spans="1:6" x14ac:dyDescent="0.3">
      <c r="A25" t="str">
        <f t="shared" si="0"/>
        <v xml:space="preserve"> </v>
      </c>
      <c r="B25" t="s">
        <v>56</v>
      </c>
      <c r="C25" s="3">
        <v>12486.781999999999</v>
      </c>
      <c r="D25" s="4">
        <v>148751</v>
      </c>
      <c r="E25">
        <f t="shared" si="1"/>
        <v>3.0273225799969605</v>
      </c>
      <c r="F25">
        <f t="shared" si="1"/>
        <v>2.0314425879615072</v>
      </c>
    </row>
    <row r="26" spans="1:6" x14ac:dyDescent="0.3">
      <c r="A26" t="str">
        <f t="shared" si="0"/>
        <v>2018</v>
      </c>
      <c r="B26" t="s">
        <v>57</v>
      </c>
      <c r="C26" s="3">
        <v>12575.045666666667</v>
      </c>
      <c r="D26" s="4">
        <v>149215</v>
      </c>
      <c r="E26">
        <f t="shared" si="1"/>
        <v>2.8575474804422907</v>
      </c>
      <c r="F26">
        <f t="shared" si="1"/>
        <v>1.2535728990891171</v>
      </c>
    </row>
    <row r="27" spans="1:6" x14ac:dyDescent="0.3">
      <c r="A27" t="str">
        <f t="shared" si="0"/>
        <v xml:space="preserve"> </v>
      </c>
      <c r="B27" t="s">
        <v>58</v>
      </c>
      <c r="C27" s="3">
        <v>12634.091999999999</v>
      </c>
      <c r="D27" s="4">
        <v>149621.66666666666</v>
      </c>
      <c r="E27">
        <f t="shared" si="1"/>
        <v>1.8914767492677731</v>
      </c>
      <c r="F27">
        <f t="shared" si="1"/>
        <v>1.0946142609988163</v>
      </c>
    </row>
    <row r="28" spans="1:6" x14ac:dyDescent="0.3">
      <c r="A28" t="str">
        <f t="shared" si="0"/>
        <v xml:space="preserve"> </v>
      </c>
      <c r="B28" t="s">
        <v>59</v>
      </c>
      <c r="C28" s="3">
        <v>12704.831666666667</v>
      </c>
      <c r="D28" s="4">
        <v>150190.66666666666</v>
      </c>
      <c r="E28">
        <f t="shared" si="1"/>
        <v>2.2585241959261149</v>
      </c>
      <c r="F28">
        <f t="shared" si="1"/>
        <v>1.5298694265536872</v>
      </c>
    </row>
    <row r="29" spans="1:6" x14ac:dyDescent="0.3">
      <c r="A29" t="str">
        <f t="shared" si="0"/>
        <v xml:space="preserve"> </v>
      </c>
      <c r="B29" t="s">
        <v>60</v>
      </c>
      <c r="C29" s="3">
        <v>12781.003333333334</v>
      </c>
      <c r="D29" s="4">
        <v>150730.66666666666</v>
      </c>
      <c r="E29">
        <f t="shared" si="1"/>
        <v>2.4198490880489754</v>
      </c>
      <c r="F29">
        <f t="shared" si="1"/>
        <v>1.4459468011215115</v>
      </c>
    </row>
    <row r="30" spans="1:6" x14ac:dyDescent="0.3">
      <c r="A30" t="str">
        <f t="shared" si="0"/>
        <v>2019</v>
      </c>
      <c r="B30" t="s">
        <v>61</v>
      </c>
      <c r="C30" s="3">
        <v>12862.633000000002</v>
      </c>
      <c r="D30" s="4">
        <v>151082</v>
      </c>
      <c r="E30">
        <f t="shared" si="1"/>
        <v>2.5792976560869096</v>
      </c>
      <c r="F30">
        <f t="shared" si="1"/>
        <v>0.93561215806674536</v>
      </c>
    </row>
    <row r="31" spans="1:6" x14ac:dyDescent="0.3">
      <c r="A31" t="str">
        <f t="shared" si="0"/>
        <v xml:space="preserve"> </v>
      </c>
      <c r="B31" t="s">
        <v>62</v>
      </c>
      <c r="C31" s="3">
        <v>12902.500333333335</v>
      </c>
      <c r="D31" s="4">
        <v>151571.66666666666</v>
      </c>
      <c r="E31">
        <f t="shared" si="1"/>
        <v>1.2455635786141617</v>
      </c>
      <c r="F31">
        <f t="shared" si="1"/>
        <v>1.3027425562101458</v>
      </c>
    </row>
    <row r="32" spans="1:6" x14ac:dyDescent="0.3">
      <c r="A32" t="str">
        <f t="shared" si="0"/>
        <v xml:space="preserve"> </v>
      </c>
      <c r="B32" t="s">
        <v>63</v>
      </c>
      <c r="C32" s="3">
        <v>12943.759</v>
      </c>
      <c r="D32" s="4">
        <v>151879.33333333334</v>
      </c>
      <c r="E32">
        <f t="shared" si="1"/>
        <v>1.2852389449003354</v>
      </c>
      <c r="F32">
        <f t="shared" si="1"/>
        <v>0.81441265177828459</v>
      </c>
    </row>
    <row r="33" spans="1:18" x14ac:dyDescent="0.3">
      <c r="A33" t="str">
        <f t="shared" si="0"/>
        <v xml:space="preserve"> </v>
      </c>
      <c r="B33" t="s">
        <v>64</v>
      </c>
      <c r="C33" s="3">
        <v>11765.141333333333</v>
      </c>
      <c r="D33" s="4">
        <v>133776</v>
      </c>
      <c r="E33">
        <f t="shared" si="1"/>
        <v>-31.7430431568838</v>
      </c>
      <c r="F33">
        <f t="shared" si="1"/>
        <v>-39.810865865181398</v>
      </c>
      <c r="R33" t="s">
        <v>65</v>
      </c>
    </row>
    <row r="34" spans="1:18" x14ac:dyDescent="0.3">
      <c r="A34" t="str">
        <f t="shared" si="0"/>
        <v>2020</v>
      </c>
      <c r="B34" t="s">
        <v>66</v>
      </c>
      <c r="C34" s="3">
        <v>12101.231666666667</v>
      </c>
      <c r="D34" s="4">
        <v>140464.33333333334</v>
      </c>
      <c r="E34">
        <f t="shared" si="1"/>
        <v>11.925670827218582</v>
      </c>
      <c r="F34">
        <f t="shared" si="1"/>
        <v>21.549009695886202</v>
      </c>
    </row>
    <row r="35" spans="1:18" x14ac:dyDescent="0.3">
      <c r="A35" t="str">
        <f t="shared" si="0"/>
        <v xml:space="preserve"> </v>
      </c>
      <c r="B35" t="s">
        <v>67</v>
      </c>
      <c r="C35" s="3">
        <v>12298.522333333332</v>
      </c>
      <c r="D35" s="4">
        <v>142462.66666666666</v>
      </c>
      <c r="E35">
        <f t="shared" si="1"/>
        <v>6.6825617473053933</v>
      </c>
      <c r="F35">
        <f t="shared" si="1"/>
        <v>5.8132437946682547</v>
      </c>
    </row>
    <row r="36" spans="1:18" x14ac:dyDescent="0.3">
      <c r="A36" t="str">
        <f t="shared" si="0"/>
        <v xml:space="preserve"> </v>
      </c>
      <c r="B36" t="s">
        <v>68</v>
      </c>
      <c r="C36" s="3">
        <v>12408.142666666667</v>
      </c>
      <c r="D36" s="4">
        <v>143725</v>
      </c>
      <c r="E36">
        <f t="shared" si="1"/>
        <v>3.6132691697867703</v>
      </c>
      <c r="F36">
        <f t="shared" si="1"/>
        <v>3.5917075540070176</v>
      </c>
    </row>
    <row r="37" spans="1:18" x14ac:dyDescent="0.3">
      <c r="A37" t="str">
        <f t="shared" si="0"/>
        <v xml:space="preserve"> </v>
      </c>
      <c r="B37" t="s">
        <v>69</v>
      </c>
      <c r="C37" s="3">
        <v>12609.564666666665</v>
      </c>
      <c r="D37" s="4">
        <v>145177.66666666666</v>
      </c>
      <c r="E37">
        <f t="shared" si="1"/>
        <v>6.6530451213917541</v>
      </c>
      <c r="F37">
        <f t="shared" si="1"/>
        <v>4.1046141504594624</v>
      </c>
    </row>
    <row r="38" spans="1:18" x14ac:dyDescent="0.3">
      <c r="A38" t="str">
        <f t="shared" si="0"/>
        <v>2021</v>
      </c>
      <c r="B38" t="s">
        <v>70</v>
      </c>
      <c r="C38" s="3">
        <v>12816.705</v>
      </c>
      <c r="D38" s="4">
        <v>146873</v>
      </c>
      <c r="E38">
        <f t="shared" si="1"/>
        <v>6.7345886033929547</v>
      </c>
      <c r="F38">
        <f t="shared" si="1"/>
        <v>4.7535175036915067</v>
      </c>
    </row>
    <row r="39" spans="1:18" x14ac:dyDescent="0.3">
      <c r="A39" t="str">
        <f t="shared" si="0"/>
        <v xml:space="preserve"> </v>
      </c>
      <c r="B39" t="s">
        <v>71</v>
      </c>
      <c r="C39" s="3">
        <v>13028.338333333333</v>
      </c>
      <c r="D39" s="4">
        <v>148632.33333333334</v>
      </c>
      <c r="E39">
        <f t="shared" si="1"/>
        <v>6.7703237511259173</v>
      </c>
      <c r="F39">
        <f t="shared" si="1"/>
        <v>4.8782228551321749</v>
      </c>
    </row>
    <row r="40" spans="1:18" x14ac:dyDescent="0.3">
      <c r="A40" t="str">
        <f t="shared" si="0"/>
        <v xml:space="preserve"> </v>
      </c>
      <c r="B40" t="s">
        <v>72</v>
      </c>
      <c r="C40" s="3">
        <v>13159.766666666668</v>
      </c>
      <c r="D40" s="4">
        <v>150352.66666666666</v>
      </c>
      <c r="E40">
        <f t="shared" si="1"/>
        <v>4.0966234889248554</v>
      </c>
      <c r="F40">
        <f t="shared" si="1"/>
        <v>4.7107711356616067</v>
      </c>
    </row>
    <row r="41" spans="1:18" x14ac:dyDescent="0.3">
      <c r="A41" t="str">
        <f t="shared" si="0"/>
        <v xml:space="preserve"> </v>
      </c>
      <c r="B41" t="s">
        <v>73</v>
      </c>
      <c r="C41" s="3">
        <v>13342.661666666667</v>
      </c>
      <c r="D41" s="4">
        <v>151579</v>
      </c>
      <c r="E41">
        <f t="shared" si="1"/>
        <v>5.676187989229331</v>
      </c>
      <c r="F41">
        <f t="shared" si="1"/>
        <v>3.3026850007368491</v>
      </c>
    </row>
    <row r="42" spans="1:18" x14ac:dyDescent="0.3">
      <c r="A42" t="str">
        <f t="shared" si="0"/>
        <v>2022</v>
      </c>
      <c r="B42" t="s">
        <v>74</v>
      </c>
      <c r="C42" s="3" t="e">
        <v>#N/A</v>
      </c>
      <c r="D42" s="4" t="e">
        <v>#N/A</v>
      </c>
      <c r="E42" t="e">
        <f>((C42/C41)^4-1)*100</f>
        <v>#N/A</v>
      </c>
      <c r="F42" t="e">
        <f t="shared" si="1"/>
        <v>#N/A</v>
      </c>
    </row>
    <row r="43" spans="1:18" x14ac:dyDescent="0.3">
      <c r="A43" t="str">
        <f t="shared" si="0"/>
        <v xml:space="preserve"> </v>
      </c>
      <c r="B43" t="s">
        <v>75</v>
      </c>
      <c r="C43" s="3" t="e">
        <v>#N/A</v>
      </c>
      <c r="D43" s="4" t="e">
        <v>#N/A</v>
      </c>
      <c r="E43" t="e">
        <f t="shared" si="1"/>
        <v>#N/A</v>
      </c>
      <c r="F43" t="e">
        <f t="shared" si="1"/>
        <v>#N/A</v>
      </c>
    </row>
    <row r="44" spans="1:18" x14ac:dyDescent="0.3">
      <c r="C44" s="3"/>
      <c r="D44" s="4"/>
    </row>
    <row r="45" spans="1:18" x14ac:dyDescent="0.3">
      <c r="C45" s="3"/>
      <c r="D45" s="4"/>
    </row>
    <row r="46" spans="1:18" x14ac:dyDescent="0.3">
      <c r="C46" s="3"/>
      <c r="D46" s="4"/>
    </row>
    <row r="47" spans="1:18" x14ac:dyDescent="0.3">
      <c r="C47" s="3"/>
      <c r="D47" s="4"/>
    </row>
    <row r="48" spans="1:18" x14ac:dyDescent="0.3">
      <c r="C48" s="3"/>
      <c r="D48" s="4"/>
    </row>
    <row r="49" spans="1:18" x14ac:dyDescent="0.3">
      <c r="C49" s="3"/>
      <c r="D49" s="4"/>
    </row>
    <row r="50" spans="1:18" x14ac:dyDescent="0.3">
      <c r="C50" s="3"/>
      <c r="D50" s="4"/>
    </row>
    <row r="51" spans="1:18" x14ac:dyDescent="0.3">
      <c r="C51" s="3"/>
      <c r="D51" s="4"/>
    </row>
    <row r="52" spans="1:18" x14ac:dyDescent="0.3">
      <c r="C52" s="3"/>
      <c r="D52" s="4"/>
    </row>
    <row r="53" spans="1:18" x14ac:dyDescent="0.3">
      <c r="A53" t="str">
        <f t="shared" ref="A53:A116" si="3">IF(RIGHT(B53,1)="2",LEFT(B53,4), "")</f>
        <v/>
      </c>
      <c r="C53" s="3"/>
      <c r="D53" s="4"/>
    </row>
    <row r="54" spans="1:18" x14ac:dyDescent="0.3">
      <c r="A54" t="str">
        <f t="shared" si="3"/>
        <v/>
      </c>
      <c r="C54" s="3"/>
      <c r="D54" s="4"/>
    </row>
    <row r="55" spans="1:18" x14ac:dyDescent="0.3">
      <c r="A55" t="str">
        <f t="shared" si="3"/>
        <v/>
      </c>
      <c r="C55" s="3"/>
      <c r="D55" s="4"/>
    </row>
    <row r="56" spans="1:18" x14ac:dyDescent="0.3">
      <c r="A56" t="str">
        <f t="shared" si="3"/>
        <v/>
      </c>
      <c r="C56" s="3"/>
      <c r="D56" s="4"/>
    </row>
    <row r="57" spans="1:18" x14ac:dyDescent="0.3">
      <c r="A57" t="str">
        <f t="shared" si="3"/>
        <v/>
      </c>
      <c r="C57" s="3"/>
      <c r="D57" s="4"/>
    </row>
    <row r="58" spans="1:18" x14ac:dyDescent="0.3">
      <c r="A58" t="str">
        <f t="shared" si="3"/>
        <v/>
      </c>
      <c r="C58" s="3"/>
      <c r="D58" s="4"/>
    </row>
    <row r="59" spans="1:18" x14ac:dyDescent="0.3">
      <c r="A59" t="str">
        <f t="shared" si="3"/>
        <v/>
      </c>
      <c r="C59" s="3"/>
      <c r="D59" s="4"/>
    </row>
    <row r="60" spans="1:18" x14ac:dyDescent="0.3">
      <c r="A60" t="str">
        <f t="shared" si="3"/>
        <v/>
      </c>
      <c r="C60" s="3"/>
      <c r="D60" s="4"/>
    </row>
    <row r="61" spans="1:18" x14ac:dyDescent="0.3">
      <c r="A61" t="str">
        <f t="shared" si="3"/>
        <v/>
      </c>
      <c r="C61" s="3"/>
      <c r="D61" s="4"/>
    </row>
    <row r="62" spans="1:18" x14ac:dyDescent="0.3">
      <c r="A62" t="str">
        <f t="shared" si="3"/>
        <v/>
      </c>
      <c r="C62" s="3"/>
      <c r="D62" s="4"/>
    </row>
    <row r="63" spans="1:18" x14ac:dyDescent="0.3">
      <c r="A63" t="str">
        <f t="shared" si="3"/>
        <v/>
      </c>
      <c r="C63" s="3"/>
      <c r="D63" s="4"/>
      <c r="R63" t="s">
        <v>65</v>
      </c>
    </row>
    <row r="64" spans="1:18" x14ac:dyDescent="0.3">
      <c r="A64" t="str">
        <f t="shared" si="3"/>
        <v/>
      </c>
      <c r="C64" s="3"/>
      <c r="D64" s="4"/>
    </row>
    <row r="65" spans="1:4" x14ac:dyDescent="0.3">
      <c r="A65" t="str">
        <f t="shared" si="3"/>
        <v/>
      </c>
      <c r="C65" s="3"/>
      <c r="D65" s="4"/>
    </row>
    <row r="66" spans="1:4" x14ac:dyDescent="0.3">
      <c r="A66" t="str">
        <f t="shared" si="3"/>
        <v/>
      </c>
      <c r="C66" s="3"/>
      <c r="D66" s="4"/>
    </row>
    <row r="67" spans="1:4" x14ac:dyDescent="0.3">
      <c r="A67" t="str">
        <f t="shared" si="3"/>
        <v/>
      </c>
      <c r="C67" s="3"/>
      <c r="D67" s="4"/>
    </row>
    <row r="68" spans="1:4" x14ac:dyDescent="0.3">
      <c r="A68" t="str">
        <f t="shared" si="3"/>
        <v/>
      </c>
      <c r="C68" s="3"/>
      <c r="D68" s="4"/>
    </row>
    <row r="69" spans="1:4" x14ac:dyDescent="0.3">
      <c r="A69" t="str">
        <f t="shared" si="3"/>
        <v/>
      </c>
      <c r="C69" s="3"/>
      <c r="D69" s="4"/>
    </row>
    <row r="70" spans="1:4" x14ac:dyDescent="0.3">
      <c r="A70" t="str">
        <f t="shared" si="3"/>
        <v/>
      </c>
      <c r="C70" s="3"/>
      <c r="D70" s="4"/>
    </row>
    <row r="71" spans="1:4" x14ac:dyDescent="0.3">
      <c r="A71" t="str">
        <f t="shared" si="3"/>
        <v/>
      </c>
      <c r="C71" s="3"/>
      <c r="D71" s="4"/>
    </row>
    <row r="72" spans="1:4" x14ac:dyDescent="0.3">
      <c r="A72" t="str">
        <f t="shared" si="3"/>
        <v/>
      </c>
      <c r="C72" s="3"/>
      <c r="D72" s="4"/>
    </row>
    <row r="73" spans="1:4" x14ac:dyDescent="0.3">
      <c r="A73" t="str">
        <f t="shared" si="3"/>
        <v/>
      </c>
      <c r="C73" s="3"/>
      <c r="D73" s="4"/>
    </row>
    <row r="74" spans="1:4" x14ac:dyDescent="0.3">
      <c r="A74" t="str">
        <f t="shared" si="3"/>
        <v/>
      </c>
      <c r="C74" s="3"/>
      <c r="D74" s="4"/>
    </row>
    <row r="75" spans="1:4" x14ac:dyDescent="0.3">
      <c r="A75" t="str">
        <f t="shared" si="3"/>
        <v/>
      </c>
      <c r="C75" s="3"/>
      <c r="D75" s="4"/>
    </row>
    <row r="76" spans="1:4" x14ac:dyDescent="0.3">
      <c r="A76" t="str">
        <f t="shared" si="3"/>
        <v/>
      </c>
      <c r="C76" s="3"/>
      <c r="D76" s="4"/>
    </row>
    <row r="77" spans="1:4" x14ac:dyDescent="0.3">
      <c r="A77" t="str">
        <f t="shared" si="3"/>
        <v/>
      </c>
      <c r="C77" s="3"/>
      <c r="D77" s="4"/>
    </row>
    <row r="78" spans="1:4" x14ac:dyDescent="0.3">
      <c r="A78" t="str">
        <f t="shared" si="3"/>
        <v/>
      </c>
      <c r="C78" s="3"/>
      <c r="D78" s="4"/>
    </row>
    <row r="79" spans="1:4" x14ac:dyDescent="0.3">
      <c r="A79" t="str">
        <f t="shared" si="3"/>
        <v/>
      </c>
      <c r="C79" s="3"/>
      <c r="D79" s="4"/>
    </row>
    <row r="80" spans="1:4" x14ac:dyDescent="0.3">
      <c r="A80" t="str">
        <f t="shared" si="3"/>
        <v/>
      </c>
      <c r="C80" s="3"/>
      <c r="D80" s="4"/>
    </row>
    <row r="81" spans="1:4" x14ac:dyDescent="0.3">
      <c r="A81" t="str">
        <f t="shared" si="3"/>
        <v/>
      </c>
      <c r="C81" s="3"/>
      <c r="D81" s="4"/>
    </row>
    <row r="82" spans="1:4" x14ac:dyDescent="0.3">
      <c r="A82" t="str">
        <f t="shared" si="3"/>
        <v/>
      </c>
      <c r="C82" s="3"/>
      <c r="D82" s="4"/>
    </row>
    <row r="83" spans="1:4" x14ac:dyDescent="0.3">
      <c r="A83" t="str">
        <f t="shared" si="3"/>
        <v/>
      </c>
      <c r="C83" s="3"/>
      <c r="D83" s="4"/>
    </row>
    <row r="84" spans="1:4" x14ac:dyDescent="0.3">
      <c r="A84" t="str">
        <f t="shared" si="3"/>
        <v/>
      </c>
      <c r="C84" s="3"/>
      <c r="D84" s="4"/>
    </row>
    <row r="85" spans="1:4" x14ac:dyDescent="0.3">
      <c r="A85" t="str">
        <f t="shared" si="3"/>
        <v/>
      </c>
      <c r="C85" s="3"/>
      <c r="D85" s="4"/>
    </row>
    <row r="86" spans="1:4" x14ac:dyDescent="0.3">
      <c r="A86" t="str">
        <f t="shared" si="3"/>
        <v/>
      </c>
      <c r="C86" s="3"/>
      <c r="D86" s="4"/>
    </row>
    <row r="87" spans="1:4" x14ac:dyDescent="0.3">
      <c r="A87" t="str">
        <f t="shared" si="3"/>
        <v/>
      </c>
      <c r="C87" s="3"/>
      <c r="D87" s="4"/>
    </row>
    <row r="88" spans="1:4" x14ac:dyDescent="0.3">
      <c r="A88" t="str">
        <f t="shared" si="3"/>
        <v/>
      </c>
      <c r="C88" s="3"/>
      <c r="D88" s="4"/>
    </row>
    <row r="89" spans="1:4" x14ac:dyDescent="0.3">
      <c r="A89" t="str">
        <f t="shared" si="3"/>
        <v/>
      </c>
      <c r="C89" s="3"/>
      <c r="D89" s="4"/>
    </row>
    <row r="90" spans="1:4" x14ac:dyDescent="0.3">
      <c r="A90" t="str">
        <f t="shared" si="3"/>
        <v/>
      </c>
      <c r="C90" s="3"/>
      <c r="D90" s="4"/>
    </row>
    <row r="91" spans="1:4" x14ac:dyDescent="0.3">
      <c r="A91" t="str">
        <f t="shared" si="3"/>
        <v/>
      </c>
      <c r="C91" s="3"/>
      <c r="D91" s="4"/>
    </row>
    <row r="92" spans="1:4" x14ac:dyDescent="0.3">
      <c r="A92" t="str">
        <f t="shared" si="3"/>
        <v/>
      </c>
      <c r="C92" s="3"/>
      <c r="D92" s="4"/>
    </row>
    <row r="93" spans="1:4" x14ac:dyDescent="0.3">
      <c r="A93" t="str">
        <f t="shared" si="3"/>
        <v/>
      </c>
      <c r="C93" s="3"/>
      <c r="D93" s="4"/>
    </row>
    <row r="94" spans="1:4" x14ac:dyDescent="0.3">
      <c r="A94" t="str">
        <f t="shared" si="3"/>
        <v/>
      </c>
      <c r="C94" s="3"/>
      <c r="D94" s="4"/>
    </row>
    <row r="95" spans="1:4" x14ac:dyDescent="0.3">
      <c r="A95" t="str">
        <f t="shared" si="3"/>
        <v/>
      </c>
      <c r="C95" s="3"/>
      <c r="D95" s="4"/>
    </row>
    <row r="96" spans="1:4" x14ac:dyDescent="0.3">
      <c r="A96" t="str">
        <f t="shared" si="3"/>
        <v/>
      </c>
      <c r="C96" s="3"/>
      <c r="D96" s="4"/>
    </row>
    <row r="97" spans="1:4" x14ac:dyDescent="0.3">
      <c r="A97" t="str">
        <f t="shared" si="3"/>
        <v/>
      </c>
      <c r="C97" s="3"/>
      <c r="D97" s="4"/>
    </row>
    <row r="98" spans="1:4" x14ac:dyDescent="0.3">
      <c r="A98" t="str">
        <f t="shared" si="3"/>
        <v/>
      </c>
      <c r="C98" s="3"/>
      <c r="D98" s="4"/>
    </row>
    <row r="99" spans="1:4" x14ac:dyDescent="0.3">
      <c r="A99" t="str">
        <f t="shared" si="3"/>
        <v/>
      </c>
      <c r="C99" s="3"/>
      <c r="D99" s="4"/>
    </row>
    <row r="100" spans="1:4" x14ac:dyDescent="0.3">
      <c r="A100" t="str">
        <f t="shared" si="3"/>
        <v/>
      </c>
      <c r="C100" s="3"/>
      <c r="D100" s="4"/>
    </row>
    <row r="101" spans="1:4" x14ac:dyDescent="0.3">
      <c r="A101" t="str">
        <f t="shared" si="3"/>
        <v/>
      </c>
      <c r="C101" s="3"/>
      <c r="D101" s="4"/>
    </row>
    <row r="102" spans="1:4" x14ac:dyDescent="0.3">
      <c r="A102" t="str">
        <f t="shared" si="3"/>
        <v/>
      </c>
      <c r="C102" s="3"/>
      <c r="D102" s="4"/>
    </row>
    <row r="103" spans="1:4" x14ac:dyDescent="0.3">
      <c r="A103" t="str">
        <f t="shared" si="3"/>
        <v/>
      </c>
      <c r="C103" s="3"/>
      <c r="D103" s="4"/>
    </row>
    <row r="104" spans="1:4" x14ac:dyDescent="0.3">
      <c r="A104" t="str">
        <f t="shared" si="3"/>
        <v/>
      </c>
      <c r="C104" s="3"/>
      <c r="D104" s="4"/>
    </row>
    <row r="105" spans="1:4" x14ac:dyDescent="0.3">
      <c r="A105" t="str">
        <f t="shared" si="3"/>
        <v/>
      </c>
      <c r="C105" s="3"/>
      <c r="D105" s="4"/>
    </row>
    <row r="106" spans="1:4" x14ac:dyDescent="0.3">
      <c r="A106" t="str">
        <f t="shared" si="3"/>
        <v/>
      </c>
      <c r="C106" s="3"/>
      <c r="D106" s="4"/>
    </row>
    <row r="107" spans="1:4" x14ac:dyDescent="0.3">
      <c r="A107" t="str">
        <f t="shared" si="3"/>
        <v/>
      </c>
      <c r="C107" s="3"/>
      <c r="D107" s="4"/>
    </row>
    <row r="108" spans="1:4" x14ac:dyDescent="0.3">
      <c r="A108" t="str">
        <f t="shared" si="3"/>
        <v/>
      </c>
      <c r="C108" s="3"/>
      <c r="D108" s="4"/>
    </row>
    <row r="109" spans="1:4" x14ac:dyDescent="0.3">
      <c r="A109" t="str">
        <f t="shared" si="3"/>
        <v/>
      </c>
      <c r="C109" s="3"/>
      <c r="D109" s="4"/>
    </row>
    <row r="110" spans="1:4" x14ac:dyDescent="0.3">
      <c r="A110" t="str">
        <f t="shared" si="3"/>
        <v/>
      </c>
      <c r="C110" s="3"/>
      <c r="D110" s="4"/>
    </row>
    <row r="111" spans="1:4" x14ac:dyDescent="0.3">
      <c r="A111" t="str">
        <f t="shared" si="3"/>
        <v/>
      </c>
      <c r="C111" s="3"/>
      <c r="D111" s="4"/>
    </row>
    <row r="112" spans="1:4" x14ac:dyDescent="0.3">
      <c r="A112" t="str">
        <f t="shared" si="3"/>
        <v/>
      </c>
      <c r="C112" s="3"/>
      <c r="D112" s="4"/>
    </row>
    <row r="113" spans="1:4" x14ac:dyDescent="0.3">
      <c r="A113" t="str">
        <f t="shared" si="3"/>
        <v/>
      </c>
      <c r="C113" s="3"/>
      <c r="D113" s="4"/>
    </row>
    <row r="114" spans="1:4" x14ac:dyDescent="0.3">
      <c r="A114" t="str">
        <f t="shared" si="3"/>
        <v/>
      </c>
      <c r="C114" s="3"/>
      <c r="D114" s="4"/>
    </row>
    <row r="115" spans="1:4" x14ac:dyDescent="0.3">
      <c r="A115" t="str">
        <f t="shared" si="3"/>
        <v/>
      </c>
      <c r="C115" s="3"/>
      <c r="D115" s="4"/>
    </row>
    <row r="116" spans="1:4" x14ac:dyDescent="0.3">
      <c r="A116" t="str">
        <f t="shared" si="3"/>
        <v/>
      </c>
      <c r="C116" s="3"/>
      <c r="D116" s="4"/>
    </row>
    <row r="117" spans="1:4" x14ac:dyDescent="0.3">
      <c r="A117" t="str">
        <f t="shared" ref="A117:A134" si="4">IF(RIGHT(B117,1)="2",LEFT(B117,4), "")</f>
        <v/>
      </c>
      <c r="C117" s="3"/>
      <c r="D117" s="4"/>
    </row>
    <row r="118" spans="1:4" x14ac:dyDescent="0.3">
      <c r="A118" t="str">
        <f t="shared" si="4"/>
        <v/>
      </c>
      <c r="C118" s="3"/>
      <c r="D118" s="4"/>
    </row>
    <row r="119" spans="1:4" x14ac:dyDescent="0.3">
      <c r="A119" t="str">
        <f t="shared" si="4"/>
        <v/>
      </c>
      <c r="C119" s="3"/>
      <c r="D119" s="4"/>
    </row>
    <row r="120" spans="1:4" x14ac:dyDescent="0.3">
      <c r="A120" t="str">
        <f t="shared" si="4"/>
        <v/>
      </c>
      <c r="C120" s="3"/>
      <c r="D120" s="4"/>
    </row>
    <row r="121" spans="1:4" x14ac:dyDescent="0.3">
      <c r="A121" t="str">
        <f t="shared" si="4"/>
        <v/>
      </c>
      <c r="C121" s="3"/>
      <c r="D121" s="4"/>
    </row>
    <row r="122" spans="1:4" x14ac:dyDescent="0.3">
      <c r="A122" t="str">
        <f t="shared" si="4"/>
        <v/>
      </c>
      <c r="C122" s="3"/>
      <c r="D122" s="4"/>
    </row>
    <row r="123" spans="1:4" x14ac:dyDescent="0.3">
      <c r="A123" t="str">
        <f t="shared" si="4"/>
        <v/>
      </c>
      <c r="C123" s="3"/>
      <c r="D123" s="4"/>
    </row>
    <row r="124" spans="1:4" x14ac:dyDescent="0.3">
      <c r="A124" t="str">
        <f t="shared" si="4"/>
        <v/>
      </c>
      <c r="C124" s="3"/>
      <c r="D124" s="4"/>
    </row>
    <row r="125" spans="1:4" x14ac:dyDescent="0.3">
      <c r="A125" t="str">
        <f t="shared" si="4"/>
        <v/>
      </c>
      <c r="C125" s="3"/>
      <c r="D125" s="4"/>
    </row>
    <row r="126" spans="1:4" x14ac:dyDescent="0.3">
      <c r="A126" t="str">
        <f t="shared" si="4"/>
        <v/>
      </c>
      <c r="C126" s="3"/>
      <c r="D126" s="4"/>
    </row>
    <row r="127" spans="1:4" x14ac:dyDescent="0.3">
      <c r="A127" t="str">
        <f t="shared" si="4"/>
        <v/>
      </c>
      <c r="C127" s="3"/>
      <c r="D127" s="4"/>
    </row>
    <row r="128" spans="1:4" x14ac:dyDescent="0.3">
      <c r="A128" t="str">
        <f t="shared" si="4"/>
        <v/>
      </c>
      <c r="C128" s="3"/>
      <c r="D128" s="4"/>
    </row>
    <row r="129" spans="1:4" x14ac:dyDescent="0.3">
      <c r="A129" t="str">
        <f t="shared" si="4"/>
        <v/>
      </c>
      <c r="C129" s="3"/>
      <c r="D129" s="4"/>
    </row>
    <row r="130" spans="1:4" x14ac:dyDescent="0.3">
      <c r="A130" t="str">
        <f t="shared" si="4"/>
        <v/>
      </c>
      <c r="C130" s="3"/>
      <c r="D130" s="4"/>
    </row>
    <row r="131" spans="1:4" x14ac:dyDescent="0.3">
      <c r="A131" t="str">
        <f t="shared" si="4"/>
        <v/>
      </c>
      <c r="C131" s="3"/>
      <c r="D131" s="4"/>
    </row>
    <row r="132" spans="1:4" x14ac:dyDescent="0.3">
      <c r="A132" t="str">
        <f t="shared" si="4"/>
        <v/>
      </c>
      <c r="C132" s="3"/>
      <c r="D132" s="4"/>
    </row>
    <row r="133" spans="1:4" x14ac:dyDescent="0.3">
      <c r="A133" t="str">
        <f t="shared" si="4"/>
        <v/>
      </c>
      <c r="C133" s="3"/>
      <c r="D133" s="4"/>
    </row>
    <row r="134" spans="1:4" x14ac:dyDescent="0.3">
      <c r="A134" t="str">
        <f t="shared" si="4"/>
        <v/>
      </c>
      <c r="C134" s="3"/>
      <c r="D134" s="4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342E3-C8DD-4597-A33D-69BA94318C3A}">
  <dimension ref="A1:C15"/>
  <sheetViews>
    <sheetView workbookViewId="0">
      <selection activeCell="D11" sqref="D11"/>
    </sheetView>
  </sheetViews>
  <sheetFormatPr defaultRowHeight="14.4" x14ac:dyDescent="0.3"/>
  <cols>
    <col min="1" max="1" width="27.109375" bestFit="1" customWidth="1"/>
    <col min="2" max="2" width="22.33203125" bestFit="1" customWidth="1"/>
    <col min="3" max="3" width="23.6640625" bestFit="1" customWidth="1"/>
  </cols>
  <sheetData>
    <row r="1" spans="1:3" x14ac:dyDescent="0.3">
      <c r="A1" t="s">
        <v>76</v>
      </c>
      <c r="B1" t="s">
        <v>96</v>
      </c>
      <c r="C1" t="s">
        <v>97</v>
      </c>
    </row>
    <row r="2" spans="1:3" x14ac:dyDescent="0.3">
      <c r="B2" s="1"/>
      <c r="C2" s="1"/>
    </row>
    <row r="4" spans="1:3" x14ac:dyDescent="0.3">
      <c r="A4" t="s">
        <v>77</v>
      </c>
      <c r="B4">
        <v>2.5082239025724373</v>
      </c>
      <c r="C4">
        <v>-4.1943441057468167E-2</v>
      </c>
    </row>
    <row r="5" spans="1:3" x14ac:dyDescent="0.3">
      <c r="A5" t="s">
        <v>78</v>
      </c>
      <c r="B5" s="1">
        <v>2.7448118990067716</v>
      </c>
      <c r="C5" s="1">
        <v>-4.7116697332863495</v>
      </c>
    </row>
    <row r="6" spans="1:3" x14ac:dyDescent="0.3">
      <c r="A6" t="s">
        <v>79</v>
      </c>
      <c r="B6">
        <v>3.7088449251537758</v>
      </c>
      <c r="C6">
        <v>-1.1694239927300676</v>
      </c>
    </row>
    <row r="7" spans="1:3" x14ac:dyDescent="0.3">
      <c r="A7" t="s">
        <v>80</v>
      </c>
      <c r="B7">
        <v>0.37857403863257311</v>
      </c>
      <c r="C7">
        <v>1.7882612770713679</v>
      </c>
    </row>
    <row r="8" spans="1:3" x14ac:dyDescent="0.3">
      <c r="A8" t="s">
        <v>81</v>
      </c>
      <c r="B8">
        <v>3.3852953868724445</v>
      </c>
      <c r="C8">
        <v>-1.1235902023322475</v>
      </c>
    </row>
    <row r="9" spans="1:3" x14ac:dyDescent="0.3">
      <c r="A9" t="s">
        <v>82</v>
      </c>
      <c r="B9">
        <v>2.3896356132391716</v>
      </c>
      <c r="C9">
        <v>5.9708109773452644</v>
      </c>
    </row>
    <row r="10" spans="1:3" x14ac:dyDescent="0.3">
      <c r="A10" t="s">
        <v>83</v>
      </c>
      <c r="B10">
        <v>2.0771946662309526</v>
      </c>
      <c r="C10">
        <v>2.4867664592337135</v>
      </c>
    </row>
    <row r="11" spans="1:3" x14ac:dyDescent="0.3">
      <c r="A11" t="s">
        <v>84</v>
      </c>
      <c r="B11">
        <v>2.2996581172546104</v>
      </c>
      <c r="C11">
        <v>2.7450738936364738</v>
      </c>
    </row>
    <row r="12" spans="1:3" x14ac:dyDescent="0.3">
      <c r="A12" t="s">
        <v>85</v>
      </c>
      <c r="B12">
        <v>2.5248552980607908</v>
      </c>
      <c r="C12">
        <v>-1.970783585485536</v>
      </c>
    </row>
    <row r="13" spans="1:3" x14ac:dyDescent="0.3">
      <c r="A13" t="s">
        <v>86</v>
      </c>
      <c r="B13">
        <v>1.4842031975445646</v>
      </c>
      <c r="C13">
        <v>6.911354276500381</v>
      </c>
    </row>
    <row r="14" spans="1:3" x14ac:dyDescent="0.3">
      <c r="A14" t="s">
        <v>87</v>
      </c>
      <c r="B14">
        <v>-0.39196422384840668</v>
      </c>
      <c r="C14">
        <v>-12.398444789601115</v>
      </c>
    </row>
    <row r="15" spans="1:3" x14ac:dyDescent="0.3">
      <c r="A15" t="s">
        <v>88</v>
      </c>
      <c r="B15">
        <v>22.933757609445273</v>
      </c>
      <c r="C15">
        <v>16.764995555103603</v>
      </c>
    </row>
  </sheetData>
  <pageMargins left="0.7" right="0.7" top="0.75" bottom="0.75" header="0.3" footer="0.3"/>
  <pageSetup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55FAC-8F07-46BA-AB02-69F751BDD311}">
  <dimension ref="A1:D49"/>
  <sheetViews>
    <sheetView topLeftCell="B28" workbookViewId="0">
      <selection activeCell="B46" sqref="B46"/>
    </sheetView>
  </sheetViews>
  <sheetFormatPr defaultRowHeight="14.4" x14ac:dyDescent="0.3"/>
  <cols>
    <col min="2" max="2" width="25" bestFit="1" customWidth="1"/>
    <col min="3" max="3" width="32" bestFit="1" customWidth="1"/>
    <col min="4" max="4" width="22" bestFit="1" customWidth="1"/>
  </cols>
  <sheetData>
    <row r="1" spans="1:4" x14ac:dyDescent="0.3">
      <c r="B1" t="s">
        <v>89</v>
      </c>
      <c r="C1" t="s">
        <v>90</v>
      </c>
      <c r="D1" s="7" t="s">
        <v>91</v>
      </c>
    </row>
    <row r="2" spans="1:4" x14ac:dyDescent="0.3">
      <c r="A2" s="5">
        <v>43466</v>
      </c>
      <c r="B2" s="6">
        <v>9.6666666666666661</v>
      </c>
      <c r="C2" s="6">
        <v>14.866666666666667</v>
      </c>
      <c r="D2" s="6">
        <v>6.5</v>
      </c>
    </row>
    <row r="3" spans="1:4" x14ac:dyDescent="0.3">
      <c r="A3" s="5">
        <v>43497</v>
      </c>
      <c r="B3" s="6">
        <v>9.9666666666666668</v>
      </c>
      <c r="C3" s="6">
        <v>14.366666666666667</v>
      </c>
      <c r="D3" s="6">
        <v>7.4</v>
      </c>
    </row>
    <row r="4" spans="1:4" x14ac:dyDescent="0.3">
      <c r="A4" s="5">
        <v>43525</v>
      </c>
      <c r="B4" s="6">
        <v>11.366666666666667</v>
      </c>
      <c r="C4" s="6">
        <v>15.300000000000002</v>
      </c>
      <c r="D4" s="6">
        <v>3.7666666666666671</v>
      </c>
    </row>
    <row r="5" spans="1:4" x14ac:dyDescent="0.3">
      <c r="A5" s="5">
        <v>43556</v>
      </c>
      <c r="B5" s="6">
        <v>10.733333333333334</v>
      </c>
      <c r="C5" s="6">
        <v>14.866666666666667</v>
      </c>
      <c r="D5" s="6">
        <v>5.9666666666666659</v>
      </c>
    </row>
    <row r="6" spans="1:4" x14ac:dyDescent="0.3">
      <c r="A6" s="5">
        <v>43586</v>
      </c>
      <c r="B6" s="6">
        <v>9.2666666666666657</v>
      </c>
      <c r="C6" s="6">
        <v>9.4666666666666668</v>
      </c>
      <c r="D6" s="6">
        <v>0.83333333333333337</v>
      </c>
    </row>
    <row r="7" spans="1:4" x14ac:dyDescent="0.3">
      <c r="A7" s="5">
        <v>43617</v>
      </c>
      <c r="B7" s="6">
        <v>8.7000000000000011</v>
      </c>
      <c r="C7" s="6">
        <v>10.233333333333333</v>
      </c>
      <c r="D7" s="6">
        <v>0.19999999999999987</v>
      </c>
    </row>
    <row r="8" spans="1:4" x14ac:dyDescent="0.3">
      <c r="A8" s="5">
        <v>43647</v>
      </c>
      <c r="B8" s="6">
        <v>7.5666666666666673</v>
      </c>
      <c r="C8" s="6">
        <v>12.833333333333334</v>
      </c>
      <c r="D8" s="6">
        <v>-2.8333333333333335</v>
      </c>
    </row>
    <row r="9" spans="1:4" x14ac:dyDescent="0.3">
      <c r="A9" s="5">
        <v>43678</v>
      </c>
      <c r="B9" s="6">
        <v>12.133333333333335</v>
      </c>
      <c r="C9" s="6">
        <v>14.399999999999999</v>
      </c>
      <c r="D9" s="6">
        <v>-0.26666666666666677</v>
      </c>
    </row>
    <row r="10" spans="1:4" x14ac:dyDescent="0.3">
      <c r="A10" s="5">
        <v>43709</v>
      </c>
      <c r="B10" s="6">
        <v>13.666666666666666</v>
      </c>
      <c r="C10" s="6">
        <v>14.033333333333333</v>
      </c>
      <c r="D10" s="6">
        <v>4</v>
      </c>
    </row>
    <row r="11" spans="1:4" x14ac:dyDescent="0.3">
      <c r="A11" s="5">
        <v>43739</v>
      </c>
      <c r="B11" s="6">
        <v>12.133333333333333</v>
      </c>
      <c r="C11" s="6">
        <v>12.066666666666668</v>
      </c>
      <c r="D11" s="6">
        <v>5.8666666666666671</v>
      </c>
    </row>
    <row r="12" spans="1:4" x14ac:dyDescent="0.3">
      <c r="A12" s="5">
        <v>43770</v>
      </c>
      <c r="B12" s="6">
        <v>5.2</v>
      </c>
      <c r="C12" s="6">
        <v>13.633333333333333</v>
      </c>
      <c r="D12" s="6">
        <v>7.7666666666666666</v>
      </c>
    </row>
    <row r="13" spans="1:4" x14ac:dyDescent="0.3">
      <c r="A13" s="5">
        <v>43800</v>
      </c>
      <c r="B13" s="6">
        <v>1.7666666666666668</v>
      </c>
      <c r="C13" s="6">
        <v>15.366666666666667</v>
      </c>
      <c r="D13" s="6">
        <v>9.7666666666666657</v>
      </c>
    </row>
    <row r="14" spans="1:4" x14ac:dyDescent="0.3">
      <c r="A14" s="5">
        <v>43831</v>
      </c>
      <c r="B14" s="6">
        <v>4.2666666666666666</v>
      </c>
      <c r="C14" s="6">
        <v>17</v>
      </c>
      <c r="D14" s="6">
        <v>8.9666666666666668</v>
      </c>
    </row>
    <row r="15" spans="1:4" x14ac:dyDescent="0.3">
      <c r="A15" s="5">
        <v>43862</v>
      </c>
      <c r="B15" s="6">
        <v>10.566666666666666</v>
      </c>
      <c r="C15" s="6">
        <v>17.866666666666667</v>
      </c>
      <c r="D15" s="6">
        <v>6.3666666666666671</v>
      </c>
    </row>
    <row r="16" spans="1:4" x14ac:dyDescent="0.3">
      <c r="A16" s="5">
        <v>43891</v>
      </c>
      <c r="B16" s="6">
        <v>-2.2000000000000006</v>
      </c>
      <c r="C16" s="6">
        <v>-10.300000000000002</v>
      </c>
      <c r="D16" s="6">
        <v>-25.033333333333331</v>
      </c>
    </row>
    <row r="17" spans="1:4" x14ac:dyDescent="0.3">
      <c r="A17" s="5">
        <v>43922</v>
      </c>
      <c r="B17" s="6">
        <v>-24.433333333333334</v>
      </c>
      <c r="C17" s="6">
        <v>-39</v>
      </c>
      <c r="D17" s="6">
        <v>-54.633333333333326</v>
      </c>
    </row>
    <row r="18" spans="1:4" x14ac:dyDescent="0.3">
      <c r="A18" s="5">
        <v>43952</v>
      </c>
      <c r="B18" s="6">
        <v>-38.833333333333336</v>
      </c>
      <c r="C18" s="6">
        <v>-53.166666666666679</v>
      </c>
      <c r="D18" s="6">
        <v>-55.9</v>
      </c>
    </row>
    <row r="19" spans="1:4" x14ac:dyDescent="0.3">
      <c r="A19" s="5">
        <v>43983</v>
      </c>
      <c r="B19" s="6">
        <v>-22.266666666666666</v>
      </c>
      <c r="C19" s="6">
        <v>-28.733333333333331</v>
      </c>
      <c r="D19" s="6">
        <v>-17.766666666666662</v>
      </c>
    </row>
    <row r="20" spans="1:4" x14ac:dyDescent="0.3">
      <c r="A20" s="5">
        <v>44013</v>
      </c>
      <c r="B20" s="6">
        <v>1.7333333333333332</v>
      </c>
      <c r="C20" s="6">
        <v>-9.2666666666666675</v>
      </c>
      <c r="D20" s="6">
        <v>1.1000000000000003</v>
      </c>
    </row>
    <row r="21" spans="1:4" x14ac:dyDescent="0.3">
      <c r="A21" s="5">
        <v>44044</v>
      </c>
      <c r="B21" s="6">
        <v>15.533333333333333</v>
      </c>
      <c r="C21" s="6">
        <v>0.86666666666666681</v>
      </c>
      <c r="D21" s="6">
        <v>6.6666666666667027E-2</v>
      </c>
    </row>
    <row r="22" spans="1:4" x14ac:dyDescent="0.3">
      <c r="A22" s="5">
        <v>44075</v>
      </c>
      <c r="B22" s="6">
        <v>18.633333333333336</v>
      </c>
      <c r="C22" s="6">
        <v>3.7000000000000006</v>
      </c>
      <c r="D22" s="6">
        <v>-3.8666666666666658</v>
      </c>
    </row>
    <row r="23" spans="1:4" x14ac:dyDescent="0.3">
      <c r="A23" s="5">
        <v>44105</v>
      </c>
      <c r="B23" s="6">
        <v>21.966666666666669</v>
      </c>
      <c r="C23" s="6">
        <v>8.8333333333333339</v>
      </c>
      <c r="D23" s="6">
        <v>7.2333333333333343</v>
      </c>
    </row>
    <row r="24" spans="1:4" x14ac:dyDescent="0.3">
      <c r="A24" s="5">
        <v>44136</v>
      </c>
      <c r="B24" s="6">
        <v>19.8</v>
      </c>
      <c r="C24" s="6">
        <v>7.9666666666666659</v>
      </c>
      <c r="D24" s="6">
        <v>8.2333333333333343</v>
      </c>
    </row>
    <row r="25" spans="1:4" x14ac:dyDescent="0.3">
      <c r="A25" s="5">
        <v>44166</v>
      </c>
      <c r="B25" s="6">
        <v>20.833333333333332</v>
      </c>
      <c r="C25" s="6">
        <v>4.7</v>
      </c>
      <c r="D25" s="6">
        <v>1.6666666666666667</v>
      </c>
    </row>
    <row r="26" spans="1:4" x14ac:dyDescent="0.3">
      <c r="A26" s="5">
        <v>44197</v>
      </c>
      <c r="B26" s="6">
        <v>13.533333333333331</v>
      </c>
      <c r="C26" s="6">
        <v>2.5</v>
      </c>
      <c r="D26" s="6">
        <v>-1.0333333333333334</v>
      </c>
    </row>
    <row r="27" spans="1:4" x14ac:dyDescent="0.3">
      <c r="A27" s="5">
        <v>44228</v>
      </c>
      <c r="B27" s="6">
        <v>17.7</v>
      </c>
      <c r="C27" s="6">
        <v>3.5</v>
      </c>
      <c r="D27" s="6">
        <v>0.80000000000000016</v>
      </c>
    </row>
    <row r="28" spans="1:4" x14ac:dyDescent="0.3">
      <c r="A28" s="5">
        <v>44256</v>
      </c>
      <c r="B28" s="6">
        <v>24.933333333333334</v>
      </c>
      <c r="C28" s="6">
        <v>8.9333333333333318</v>
      </c>
      <c r="D28" s="6">
        <v>6.6333333333333337</v>
      </c>
    </row>
    <row r="29" spans="1:4" x14ac:dyDescent="0.3">
      <c r="A29" s="5">
        <v>44287</v>
      </c>
      <c r="B29" s="6">
        <v>34.43333333333333</v>
      </c>
      <c r="C29" s="6">
        <v>17.099999999999998</v>
      </c>
      <c r="D29" s="6">
        <v>9.5333333333333332</v>
      </c>
    </row>
    <row r="30" spans="1:4" x14ac:dyDescent="0.3">
      <c r="A30" s="5">
        <v>44317</v>
      </c>
      <c r="B30" s="6">
        <v>32.56666666666667</v>
      </c>
      <c r="C30" s="6">
        <v>23.866666666666664</v>
      </c>
      <c r="D30" s="6">
        <v>7.1333333333333329</v>
      </c>
    </row>
    <row r="31" spans="1:4" x14ac:dyDescent="0.3">
      <c r="A31" s="5">
        <v>44348</v>
      </c>
      <c r="B31" s="6">
        <v>26</v>
      </c>
      <c r="C31" s="6">
        <v>22.266666666666669</v>
      </c>
      <c r="D31" s="6">
        <v>-1.2666666666666664</v>
      </c>
    </row>
    <row r="32" spans="1:4" x14ac:dyDescent="0.3">
      <c r="A32" s="5">
        <v>44378</v>
      </c>
      <c r="B32" s="6">
        <v>24.933333333333337</v>
      </c>
      <c r="C32" s="6">
        <v>20.933333333333334</v>
      </c>
      <c r="D32" s="6">
        <v>-4.2666666666666666</v>
      </c>
    </row>
    <row r="33" spans="1:4" x14ac:dyDescent="0.3">
      <c r="A33" s="5">
        <v>44409</v>
      </c>
      <c r="B33" s="6">
        <v>26.633333333333336</v>
      </c>
      <c r="C33" s="6">
        <v>18.566666666666666</v>
      </c>
      <c r="D33" s="6">
        <v>0.76666666666666694</v>
      </c>
    </row>
    <row r="34" spans="1:4" x14ac:dyDescent="0.3">
      <c r="A34" s="5">
        <v>44440</v>
      </c>
      <c r="B34" s="6">
        <v>24.866666666666664</v>
      </c>
      <c r="C34" s="6">
        <v>17.8</v>
      </c>
      <c r="D34" s="6">
        <v>5.0333333333333341</v>
      </c>
    </row>
    <row r="35" spans="1:4" x14ac:dyDescent="0.3">
      <c r="A35" s="5">
        <v>44470</v>
      </c>
      <c r="B35" s="6">
        <v>20.533333333333335</v>
      </c>
      <c r="C35" s="6">
        <v>17.033333333333335</v>
      </c>
      <c r="D35" s="6">
        <v>1.6666666666666667</v>
      </c>
    </row>
    <row r="36" spans="1:4" x14ac:dyDescent="0.3">
      <c r="A36" s="5">
        <v>44501</v>
      </c>
      <c r="B36" s="6">
        <v>22.633333333333336</v>
      </c>
      <c r="C36" s="6">
        <v>20.033333333333335</v>
      </c>
      <c r="D36" s="6">
        <v>6.4333333333333336</v>
      </c>
    </row>
    <row r="37" spans="1:4" x14ac:dyDescent="0.3">
      <c r="A37" s="5">
        <v>44531</v>
      </c>
      <c r="B37" s="6">
        <v>23.433333333333334</v>
      </c>
      <c r="C37" s="6">
        <v>21.899999999999995</v>
      </c>
      <c r="D37" s="6">
        <v>8.1666666666666661</v>
      </c>
    </row>
    <row r="38" spans="1:4" x14ac:dyDescent="0.3">
      <c r="A38" s="5">
        <v>44562</v>
      </c>
      <c r="B38" s="6">
        <v>23.100000000000005</v>
      </c>
      <c r="C38" s="6">
        <v>16.266666666666666</v>
      </c>
      <c r="D38" s="6">
        <v>8.8666666666666671</v>
      </c>
    </row>
    <row r="39" spans="1:4" x14ac:dyDescent="0.3">
      <c r="A39" s="5">
        <v>44593</v>
      </c>
      <c r="B39" s="6">
        <v>19.033333333333335</v>
      </c>
      <c r="C39" s="6">
        <v>15.033333333333331</v>
      </c>
      <c r="D39" s="6">
        <v>4.833333333333333</v>
      </c>
    </row>
    <row r="40" spans="1:4" x14ac:dyDescent="0.3">
      <c r="A40" s="5">
        <v>44621</v>
      </c>
      <c r="B40" s="6">
        <v>14.766666666666666</v>
      </c>
      <c r="C40" s="6">
        <v>16.033333333333331</v>
      </c>
      <c r="D40" s="6">
        <v>-0.3000000000000001</v>
      </c>
    </row>
    <row r="41" spans="1:4" x14ac:dyDescent="0.3">
      <c r="A41" s="5">
        <v>44652</v>
      </c>
      <c r="B41" s="6">
        <v>12.833333333333334</v>
      </c>
      <c r="C41" s="6">
        <v>18.833333333333332</v>
      </c>
      <c r="D41" s="6">
        <v>-0.2333333333333337</v>
      </c>
    </row>
    <row r="42" spans="1:4" x14ac:dyDescent="0.3">
      <c r="A42" s="5">
        <v>44682</v>
      </c>
      <c r="B42" s="6">
        <v>14.266666666666666</v>
      </c>
      <c r="C42" s="6">
        <v>13.633333333333331</v>
      </c>
      <c r="D42" s="6">
        <v>-7.6000000000000005</v>
      </c>
    </row>
    <row r="43" spans="1:4" x14ac:dyDescent="0.3">
      <c r="A43" s="5">
        <v>44713</v>
      </c>
      <c r="B43" s="6">
        <v>10.633333333333335</v>
      </c>
      <c r="C43" s="6">
        <v>8.9666666666666668</v>
      </c>
      <c r="D43" s="6">
        <v>-10.266666666666667</v>
      </c>
    </row>
    <row r="44" spans="1:4" x14ac:dyDescent="0.3">
      <c r="A44" s="5">
        <v>44743</v>
      </c>
      <c r="B44" s="6">
        <v>8.3000000000000007</v>
      </c>
      <c r="C44" s="6">
        <v>8.4</v>
      </c>
      <c r="D44" s="6">
        <v>-14.1</v>
      </c>
    </row>
    <row r="45" spans="1:4" x14ac:dyDescent="0.3">
      <c r="A45" s="5">
        <v>44774</v>
      </c>
      <c r="B45" s="6">
        <v>2.4333333333333331</v>
      </c>
      <c r="C45" s="6">
        <v>8.6999999999999993</v>
      </c>
      <c r="D45" s="6">
        <v>-11.933333333333332</v>
      </c>
    </row>
    <row r="46" spans="1:4" x14ac:dyDescent="0.3">
      <c r="A46" s="5">
        <v>44805</v>
      </c>
      <c r="B46" s="6">
        <v>4.7666666666666666</v>
      </c>
      <c r="C46" s="6">
        <v>7.5333333333333341</v>
      </c>
      <c r="D46" s="6">
        <v>-14.233333333333333</v>
      </c>
    </row>
    <row r="47" spans="1:4" x14ac:dyDescent="0.3">
      <c r="A47" s="5">
        <v>44835</v>
      </c>
      <c r="B47" s="6"/>
      <c r="C47" s="6"/>
    </row>
    <row r="48" spans="1:4" x14ac:dyDescent="0.3">
      <c r="A48" s="5">
        <v>44866</v>
      </c>
      <c r="B48" s="6"/>
      <c r="C48" s="6"/>
    </row>
    <row r="49" spans="1:3" x14ac:dyDescent="0.3">
      <c r="A49" s="5">
        <v>44896</v>
      </c>
      <c r="B49" s="6"/>
      <c r="C49" s="6"/>
    </row>
  </sheetData>
  <pageMargins left="0.7" right="0.7" top="0.75" bottom="0.75" header="0.3" footer="0.3"/>
  <pageSetup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16C00-3C50-44D9-81A5-DCC8D0191C1B}">
  <dimension ref="A1:D51"/>
  <sheetViews>
    <sheetView workbookViewId="0">
      <selection activeCell="H9" sqref="H9"/>
    </sheetView>
  </sheetViews>
  <sheetFormatPr defaultRowHeight="14.4" x14ac:dyDescent="0.3"/>
  <sheetData>
    <row r="1" spans="1:4" x14ac:dyDescent="0.3">
      <c r="A1" t="s">
        <v>92</v>
      </c>
    </row>
    <row r="3" spans="1:4" x14ac:dyDescent="0.3">
      <c r="B3" t="s">
        <v>93</v>
      </c>
      <c r="C3" t="s">
        <v>94</v>
      </c>
      <c r="D3" t="s">
        <v>95</v>
      </c>
    </row>
    <row r="4" spans="1:4" x14ac:dyDescent="0.3">
      <c r="A4" s="5">
        <v>43466</v>
      </c>
      <c r="B4">
        <v>21.890214885808742</v>
      </c>
      <c r="C4">
        <v>9.643834733553728</v>
      </c>
      <c r="D4">
        <v>20.835096372569829</v>
      </c>
    </row>
    <row r="5" spans="1:4" x14ac:dyDescent="0.3">
      <c r="A5" s="5">
        <v>43497</v>
      </c>
      <c r="B5">
        <v>22.944683206454155</v>
      </c>
      <c r="C5">
        <v>9.3568154590397619</v>
      </c>
      <c r="D5">
        <v>21.685520609020045</v>
      </c>
    </row>
    <row r="6" spans="1:4" x14ac:dyDescent="0.3">
      <c r="A6" s="5">
        <v>43525</v>
      </c>
      <c r="B6">
        <v>28.409586833884322</v>
      </c>
      <c r="C6">
        <v>10.925112978071638</v>
      </c>
      <c r="D6">
        <v>24.666798853537955</v>
      </c>
    </row>
    <row r="7" spans="1:4" x14ac:dyDescent="0.3">
      <c r="A7" s="5">
        <v>43556</v>
      </c>
      <c r="B7">
        <v>21.986078870664397</v>
      </c>
      <c r="C7">
        <v>9.4777542166508066</v>
      </c>
      <c r="D7">
        <v>22.121997767104503</v>
      </c>
    </row>
    <row r="8" spans="1:4" x14ac:dyDescent="0.3">
      <c r="A8" s="5">
        <v>43586</v>
      </c>
      <c r="B8">
        <v>20.388523067009345</v>
      </c>
      <c r="C8">
        <v>4.6877790182752754</v>
      </c>
      <c r="D8">
        <v>20.866985366292269</v>
      </c>
    </row>
    <row r="9" spans="1:4" x14ac:dyDescent="0.3">
      <c r="A9" s="5">
        <v>43617</v>
      </c>
      <c r="B9">
        <v>23.583138641830072</v>
      </c>
      <c r="C9">
        <v>6.2154092268037378</v>
      </c>
      <c r="D9">
        <v>17.902196180100255</v>
      </c>
    </row>
    <row r="10" spans="1:4" x14ac:dyDescent="0.3">
      <c r="A10" s="5">
        <v>43647</v>
      </c>
      <c r="B10">
        <v>22.234410073199474</v>
      </c>
      <c r="C10">
        <v>4.7938971935864014</v>
      </c>
      <c r="D10">
        <v>20.279743560193463</v>
      </c>
    </row>
    <row r="11" spans="1:4" x14ac:dyDescent="0.3">
      <c r="A11" s="5">
        <v>43678</v>
      </c>
      <c r="B11">
        <v>20.304512418631106</v>
      </c>
      <c r="C11">
        <v>3.0141536333929384</v>
      </c>
      <c r="D11">
        <v>21.275718146703792</v>
      </c>
    </row>
    <row r="12" spans="1:4" x14ac:dyDescent="0.3">
      <c r="A12" s="5">
        <v>43709</v>
      </c>
      <c r="B12">
        <v>21.595179392619084</v>
      </c>
      <c r="C12">
        <v>4.3969485967932016</v>
      </c>
      <c r="D12">
        <v>15.128615455535686</v>
      </c>
    </row>
    <row r="13" spans="1:4" x14ac:dyDescent="0.3">
      <c r="A13" s="5">
        <v>43739</v>
      </c>
      <c r="B13">
        <v>24.523530460226809</v>
      </c>
      <c r="C13">
        <v>3.2709671669723956</v>
      </c>
      <c r="D13">
        <v>19.280075157258395</v>
      </c>
    </row>
    <row r="14" spans="1:4" x14ac:dyDescent="0.3">
      <c r="A14" s="5">
        <v>43770</v>
      </c>
      <c r="B14">
        <v>22.40702334182442</v>
      </c>
      <c r="C14">
        <v>3.6544600485700074</v>
      </c>
      <c r="D14">
        <v>16.785577530059193</v>
      </c>
    </row>
    <row r="15" spans="1:4" x14ac:dyDescent="0.3">
      <c r="A15" s="5">
        <v>43800</v>
      </c>
      <c r="B15">
        <v>21.352375400108428</v>
      </c>
      <c r="C15">
        <v>6.3888073612524225</v>
      </c>
      <c r="D15">
        <v>17.690704116568018</v>
      </c>
    </row>
    <row r="16" spans="1:4" x14ac:dyDescent="0.3">
      <c r="A16" s="5">
        <v>43831</v>
      </c>
      <c r="B16">
        <v>22.391932670965012</v>
      </c>
      <c r="C16">
        <v>11.266015748863756</v>
      </c>
      <c r="D16">
        <v>18.186063841031604</v>
      </c>
    </row>
    <row r="17" spans="1:4" x14ac:dyDescent="0.3">
      <c r="A17" s="5">
        <v>43862</v>
      </c>
      <c r="B17">
        <v>22.462348060458723</v>
      </c>
      <c r="C17">
        <v>7.8239615262657223</v>
      </c>
      <c r="D17">
        <v>18.970415389493713</v>
      </c>
    </row>
    <row r="18" spans="1:4" x14ac:dyDescent="0.3">
      <c r="A18" s="5">
        <v>43891</v>
      </c>
      <c r="B18">
        <v>1.1933992178416659</v>
      </c>
      <c r="C18">
        <v>-21.444744213085301</v>
      </c>
      <c r="D18">
        <v>-9.5090476693795587</v>
      </c>
    </row>
    <row r="19" spans="1:4" x14ac:dyDescent="0.3">
      <c r="A19" s="5">
        <v>43922</v>
      </c>
      <c r="B19">
        <v>-5.0776379685365969</v>
      </c>
      <c r="C19">
        <v>-29.02145151499823</v>
      </c>
      <c r="D19">
        <v>-19.4223620314634</v>
      </c>
    </row>
    <row r="20" spans="1:4" x14ac:dyDescent="0.3">
      <c r="A20" s="5">
        <v>43952</v>
      </c>
      <c r="B20">
        <v>8.3138992867621013</v>
      </c>
      <c r="C20">
        <v>-18.842296019019678</v>
      </c>
      <c r="D20">
        <v>-5.871603267742425</v>
      </c>
    </row>
    <row r="21" spans="1:4" x14ac:dyDescent="0.3">
      <c r="A21" s="5">
        <v>43983</v>
      </c>
      <c r="B21">
        <v>16.084895543527743</v>
      </c>
      <c r="C21">
        <v>-1.9921442662754816</v>
      </c>
      <c r="D21">
        <v>7.2154079619606453</v>
      </c>
    </row>
    <row r="22" spans="1:4" x14ac:dyDescent="0.3">
      <c r="A22" s="5">
        <v>44013</v>
      </c>
      <c r="B22">
        <v>16.450679222102128</v>
      </c>
      <c r="C22">
        <v>-3.7489646431265209</v>
      </c>
      <c r="D22">
        <v>2.5766420690030563</v>
      </c>
    </row>
    <row r="23" spans="1:4" x14ac:dyDescent="0.3">
      <c r="A23" s="5">
        <v>44044</v>
      </c>
      <c r="B23">
        <v>22.207214450673781</v>
      </c>
      <c r="C23">
        <v>4.6707860625335336</v>
      </c>
      <c r="D23">
        <v>7.0221775541783629</v>
      </c>
    </row>
    <row r="24" spans="1:4" x14ac:dyDescent="0.3">
      <c r="A24" s="5">
        <v>44075</v>
      </c>
      <c r="B24">
        <v>21.53660645552592</v>
      </c>
      <c r="C24">
        <v>3.9673569045823189</v>
      </c>
      <c r="D24">
        <v>9.3075705854451307</v>
      </c>
    </row>
    <row r="25" spans="1:4" x14ac:dyDescent="0.3">
      <c r="A25" s="5">
        <v>44105</v>
      </c>
      <c r="B25">
        <v>21.259929809996414</v>
      </c>
      <c r="C25">
        <v>5.6780980773222138</v>
      </c>
      <c r="D25">
        <v>10.838538462989867</v>
      </c>
    </row>
    <row r="26" spans="1:4" x14ac:dyDescent="0.3">
      <c r="A26" s="5">
        <v>44136</v>
      </c>
      <c r="B26">
        <v>24.35534519519236</v>
      </c>
      <c r="C26">
        <v>4.6129028849600928</v>
      </c>
      <c r="D26">
        <v>12.15636634653484</v>
      </c>
    </row>
    <row r="27" spans="1:4" x14ac:dyDescent="0.3">
      <c r="A27" s="5">
        <v>44166</v>
      </c>
      <c r="B27">
        <v>28.715275005188776</v>
      </c>
      <c r="C27">
        <v>9.3295394252721735</v>
      </c>
      <c r="D27">
        <v>11.303563463461575</v>
      </c>
    </row>
    <row r="28" spans="1:4" x14ac:dyDescent="0.3">
      <c r="A28" s="5">
        <v>44197</v>
      </c>
      <c r="B28">
        <v>29.732418739931333</v>
      </c>
      <c r="C28">
        <v>8.2239913108767126</v>
      </c>
      <c r="D28">
        <v>13.334779090703659</v>
      </c>
    </row>
    <row r="29" spans="1:4" x14ac:dyDescent="0.3">
      <c r="A29" s="5">
        <v>44228</v>
      </c>
      <c r="B29">
        <v>32.445128040646438</v>
      </c>
      <c r="C29">
        <v>12.933351800150165</v>
      </c>
      <c r="D29">
        <v>13.676502919457951</v>
      </c>
    </row>
    <row r="30" spans="1:4" x14ac:dyDescent="0.3">
      <c r="A30" s="5">
        <v>44256</v>
      </c>
      <c r="B30">
        <v>36.00724725366846</v>
      </c>
      <c r="C30">
        <v>17.151825663529738</v>
      </c>
      <c r="D30">
        <v>22.133104684982833</v>
      </c>
    </row>
    <row r="31" spans="1:4" x14ac:dyDescent="0.3">
      <c r="A31" s="5">
        <v>44287</v>
      </c>
      <c r="B31">
        <v>43.308733790061765</v>
      </c>
      <c r="C31">
        <v>23.931221052114097</v>
      </c>
      <c r="D31">
        <v>25.558613170212695</v>
      </c>
    </row>
    <row r="32" spans="1:4" x14ac:dyDescent="0.3">
      <c r="A32" s="5">
        <v>44317</v>
      </c>
      <c r="B32">
        <v>52.777394049420778</v>
      </c>
      <c r="C32">
        <v>27.327273429571704</v>
      </c>
      <c r="D32">
        <v>30.258134553460756</v>
      </c>
    </row>
    <row r="33" spans="1:4" x14ac:dyDescent="0.3">
      <c r="A33" s="5">
        <v>44348</v>
      </c>
      <c r="B33">
        <v>53.911724179100283</v>
      </c>
      <c r="C33">
        <v>32.574043732157214</v>
      </c>
      <c r="D33">
        <v>35.486962521815165</v>
      </c>
    </row>
    <row r="34" spans="1:4" x14ac:dyDescent="0.3">
      <c r="A34" s="5">
        <v>44378</v>
      </c>
      <c r="B34">
        <v>50.251912673879445</v>
      </c>
      <c r="C34">
        <v>28.955198080208248</v>
      </c>
      <c r="D34">
        <v>31.948183925811442</v>
      </c>
    </row>
    <row r="35" spans="1:4" x14ac:dyDescent="0.3">
      <c r="A35" s="5">
        <v>44409</v>
      </c>
      <c r="B35">
        <v>50.270238143658993</v>
      </c>
      <c r="C35">
        <v>25.34252826812007</v>
      </c>
      <c r="D35">
        <v>35.523412714553004</v>
      </c>
    </row>
    <row r="36" spans="1:4" x14ac:dyDescent="0.3">
      <c r="A36" s="5">
        <v>44440</v>
      </c>
      <c r="B36">
        <v>52.430870210689015</v>
      </c>
      <c r="C36">
        <v>26.492639103554872</v>
      </c>
      <c r="D36">
        <v>31.036872610428702</v>
      </c>
    </row>
    <row r="37" spans="1:4" x14ac:dyDescent="0.3">
      <c r="A37" s="5">
        <v>44470</v>
      </c>
      <c r="B37">
        <v>54.854741484445555</v>
      </c>
      <c r="C37">
        <v>29.7232759586797</v>
      </c>
      <c r="D37">
        <v>37.525862103063425</v>
      </c>
    </row>
    <row r="38" spans="1:4" x14ac:dyDescent="0.3">
      <c r="A38" s="5">
        <v>44501</v>
      </c>
      <c r="B38">
        <v>59.943319072073201</v>
      </c>
      <c r="C38">
        <v>33.390894438108546</v>
      </c>
      <c r="D38">
        <v>38.634482804084563</v>
      </c>
    </row>
    <row r="39" spans="1:4" x14ac:dyDescent="0.3">
      <c r="A39" s="5">
        <v>44531</v>
      </c>
      <c r="B39">
        <v>53.152424633964657</v>
      </c>
      <c r="C39">
        <v>31.378071170060583</v>
      </c>
      <c r="D39">
        <v>38.480872881411798</v>
      </c>
    </row>
    <row r="40" spans="1:4" x14ac:dyDescent="0.3">
      <c r="A40" s="5">
        <v>44562</v>
      </c>
      <c r="B40">
        <v>53.039807304676579</v>
      </c>
      <c r="C40">
        <v>31.369621714068945</v>
      </c>
      <c r="D40">
        <v>40.152619582654211</v>
      </c>
    </row>
    <row r="41" spans="1:4" x14ac:dyDescent="0.3">
      <c r="A41" s="5">
        <v>44593</v>
      </c>
      <c r="B41">
        <v>56.208865142206847</v>
      </c>
      <c r="C41">
        <v>33.216680972542363</v>
      </c>
      <c r="D41">
        <v>36.79830837038395</v>
      </c>
    </row>
    <row r="42" spans="1:4" x14ac:dyDescent="0.3">
      <c r="A42" s="5">
        <v>44621</v>
      </c>
      <c r="B42">
        <v>62.539243428137894</v>
      </c>
      <c r="C42">
        <v>37.036181327778152</v>
      </c>
      <c r="D42">
        <v>40.719179196363413</v>
      </c>
    </row>
    <row r="43" spans="1:4" x14ac:dyDescent="0.3">
      <c r="A43" s="5">
        <v>44652</v>
      </c>
      <c r="B43">
        <v>55.847059258473422</v>
      </c>
      <c r="C43">
        <v>35.911120648361575</v>
      </c>
      <c r="D43">
        <v>37.038679551599202</v>
      </c>
    </row>
    <row r="44" spans="1:4" x14ac:dyDescent="0.3">
      <c r="A44" s="5">
        <v>44682</v>
      </c>
      <c r="B44">
        <v>55.372683814428683</v>
      </c>
      <c r="C44">
        <v>34.675745914788422</v>
      </c>
      <c r="D44">
        <v>38.497180617306576</v>
      </c>
    </row>
    <row r="45" spans="1:4" x14ac:dyDescent="0.3">
      <c r="A45" s="5">
        <v>44713</v>
      </c>
      <c r="B45">
        <v>56.183561745123953</v>
      </c>
      <c r="C45">
        <v>30.392748046203156</v>
      </c>
      <c r="D45">
        <v>38.052055706115524</v>
      </c>
    </row>
    <row r="46" spans="1:4" x14ac:dyDescent="0.3">
      <c r="A46" s="5">
        <v>44743</v>
      </c>
      <c r="B46">
        <v>47.305317606514478</v>
      </c>
      <c r="C46">
        <v>26.512248401438946</v>
      </c>
      <c r="D46">
        <v>30.278808015148158</v>
      </c>
    </row>
    <row r="47" spans="1:4" x14ac:dyDescent="0.3">
      <c r="A47" s="5">
        <v>44774</v>
      </c>
      <c r="B47">
        <v>42.530942162469742</v>
      </c>
      <c r="C47">
        <v>24.244561034652367</v>
      </c>
      <c r="D47">
        <v>30.544803752318678</v>
      </c>
    </row>
    <row r="48" spans="1:4" x14ac:dyDescent="0.3">
      <c r="A48" s="5">
        <v>44805</v>
      </c>
      <c r="B48">
        <v>47.030378285931064</v>
      </c>
      <c r="C48">
        <v>21.3663168960429</v>
      </c>
      <c r="D48">
        <v>26.179371891686845</v>
      </c>
    </row>
    <row r="49" spans="1:1" x14ac:dyDescent="0.3">
      <c r="A49" s="5">
        <v>44835</v>
      </c>
    </row>
    <row r="50" spans="1:1" x14ac:dyDescent="0.3">
      <c r="A50" s="5">
        <v>44866</v>
      </c>
    </row>
    <row r="51" spans="1:1" x14ac:dyDescent="0.3">
      <c r="A51" s="5">
        <v>44896</v>
      </c>
    </row>
  </sheetData>
  <pageMargins left="0.7" right="0.7" top="0.75" bottom="0.75" header="0.3" footer="0.3"/>
  <pageSetup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Data 1</vt:lpstr>
      <vt:lpstr>Data 2</vt:lpstr>
      <vt:lpstr>Data 3</vt:lpstr>
      <vt:lpstr>Data 4</vt:lpstr>
      <vt:lpstr>Chart 1</vt:lpstr>
      <vt:lpstr>Chart 2</vt:lpstr>
      <vt:lpstr>Chart 3</vt:lpstr>
      <vt:lpstr>Chart 4</vt:lpstr>
      <vt:lpstr>_DLX18.USE</vt:lpstr>
      <vt:lpstr>_DLX19.USE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2022-09-27T18:46:18Z</dcterms:created>
  <dcterms:modified xsi:type="dcterms:W3CDTF">2022-09-27T18:47:28Z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269c60-0483-4c57-9e8c-3779d6900235_Enabled">
    <vt:lpwstr>true</vt:lpwstr>
  </property>
  <property fmtid="{D5CDD505-2E9C-101B-9397-08002B2CF9AE}" pid="3" name="MSIP_Label_65269c60-0483-4c57-9e8c-3779d6900235_SetDate">
    <vt:lpwstr>2022-09-27T18:47:03Z</vt:lpwstr>
  </property>
  <property fmtid="{D5CDD505-2E9C-101B-9397-08002B2CF9AE}" pid="4" name="MSIP_Label_65269c60-0483-4c57-9e8c-3779d6900235_Method">
    <vt:lpwstr>Privileged</vt:lpwstr>
  </property>
  <property fmtid="{D5CDD505-2E9C-101B-9397-08002B2CF9AE}" pid="5" name="MSIP_Label_65269c60-0483-4c57-9e8c-3779d6900235_Name">
    <vt:lpwstr>65269c60-0483-4c57-9e8c-3779d6900235</vt:lpwstr>
  </property>
  <property fmtid="{D5CDD505-2E9C-101B-9397-08002B2CF9AE}" pid="6" name="MSIP_Label_65269c60-0483-4c57-9e8c-3779d6900235_SiteId">
    <vt:lpwstr>b397c653-5b19-463f-b9fc-af658ded9128</vt:lpwstr>
  </property>
  <property fmtid="{D5CDD505-2E9C-101B-9397-08002B2CF9AE}" pid="7" name="MSIP_Label_65269c60-0483-4c57-9e8c-3779d6900235_ActionId">
    <vt:lpwstr>46e3d934-8c00-4649-adc7-f3a96f885330</vt:lpwstr>
  </property>
  <property fmtid="{D5CDD505-2E9C-101B-9397-08002B2CF9AE}" pid="8" name="MSIP_Label_65269c60-0483-4c57-9e8c-3779d6900235_ContentBits">
    <vt:lpwstr>0</vt:lpwstr>
  </property>
</Properties>
</file>