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xr:revisionPtr revIDLastSave="0" documentId="13_ncr:1_{6E53577C-F0EE-45D6-94E0-C125D45A69CD}" xr6:coauthVersionLast="47" xr6:coauthVersionMax="47" xr10:uidLastSave="{00000000-0000-0000-0000-000000000000}"/>
  <bookViews>
    <workbookView xWindow="22932" yWindow="-108" windowWidth="15576" windowHeight="12048" activeTab="2" xr2:uid="{40B35A89-3158-4C67-B386-8735E98C2E44}"/>
  </bookViews>
  <sheets>
    <sheet name="Chart1" sheetId="2" r:id="rId1"/>
    <sheet name="Data1" sheetId="3" r:id="rId2"/>
    <sheet name="Chart2" sheetId="4" r:id="rId3"/>
    <sheet name="Data2" sheetId="5" r:id="rId4"/>
    <sheet name="Chart3" sheetId="6" r:id="rId5"/>
    <sheet name="Data3" sheetId="7" r:id="rId6"/>
    <sheet name="Chart4" sheetId="10" r:id="rId7"/>
    <sheet name="Data4" sheetId="11" r:id="rId8"/>
  </sheets>
  <externalReferences>
    <externalReference r:id="rId9"/>
    <externalReference r:id="rId10"/>
  </externalReferences>
  <definedNames>
    <definedName name="_dlx.colk.use" localSheetId="7">#REF!</definedName>
    <definedName name="_dlx.colk.use">#REF!</definedName>
    <definedName name="_dlx.emp2.use" localSheetId="5">#REF!</definedName>
    <definedName name="_dlx.emp2.use">#REF!</definedName>
    <definedName name="_dlx.empc.use" localSheetId="5">#REF!</definedName>
    <definedName name="_dlx.empc.use">#REF!</definedName>
    <definedName name="_dlx.empnut.use" localSheetId="5">#REF!</definedName>
    <definedName name="_dlx.empnut.use">#REF!</definedName>
    <definedName name="_dlx.emptest.use" localSheetId="5">#REF!</definedName>
    <definedName name="_dlx.emptest.use">#REF!</definedName>
    <definedName name="_dlx.existing.use" localSheetId="5">#REF!</definedName>
    <definedName name="_dlx.existing.use">#REF!</definedName>
    <definedName name="_dlx.expind.use" localSheetId="5">#REF!</definedName>
    <definedName name="_dlx.expind.use">#REF!</definedName>
    <definedName name="_dlx.fjfj.use">#REF!</definedName>
    <definedName name="_dlx.gdpcalc.use" localSheetId="5">#REF!</definedName>
    <definedName name="_dlx.gdpcalc.use">#REF!</definedName>
    <definedName name="_dlx.gspp.use" localSheetId="5">#REF!</definedName>
    <definedName name="_dlx.gspp.use">#REF!</definedName>
    <definedName name="_dlx.gspw.use" localSheetId="5">#REF!</definedName>
    <definedName name="_dlx.gspw.use">#REF!</definedName>
    <definedName name="_dlx.ind.use" localSheetId="5">#REF!</definedName>
    <definedName name="_dlx.ind.use">#REF!</definedName>
    <definedName name="_dlx.indnut.use" localSheetId="5">#REF!</definedName>
    <definedName name="_dlx.indnut.use">#REF!</definedName>
    <definedName name="_dlx.indtest.use" localSheetId="5">#REF!</definedName>
    <definedName name="_dlx.indtest.use">#REF!</definedName>
    <definedName name="_dlx.ism.use" localSheetId="5">#REF!</definedName>
    <definedName name="_dlx.ism.use">#REF!</definedName>
    <definedName name="_dlx.mfgw.use" localSheetId="5">#REF!</definedName>
    <definedName name="_dlx.mfgw.use">#REF!</definedName>
    <definedName name="_dlx.pmi.use">#REF!</definedName>
    <definedName name="_dlx.prices.use" localSheetId="5">#REF!</definedName>
    <definedName name="_dlx.prices.use">#REF!</definedName>
    <definedName name="_dlx.qemp1.use" localSheetId="5">#REF!</definedName>
    <definedName name="_dlx.qemp1.use">#REF!</definedName>
    <definedName name="_dlx.qemp12.use" localSheetId="5">#REF!</definedName>
    <definedName name="_dlx.qemp12.use">#REF!</definedName>
    <definedName name="_dlx.qemp21.use" localSheetId="5">#REF!</definedName>
    <definedName name="_dlx.qemp21.use">#REF!</definedName>
    <definedName name="_dlx.qemp32.use" localSheetId="5">#REF!</definedName>
    <definedName name="_dlx.qemp32.use">#REF!</definedName>
    <definedName name="_dlx.rc.use" localSheetId="5">#REF!</definedName>
    <definedName name="_dlx.rc.use">#REF!</definedName>
    <definedName name="_dlx.rhw.use" localSheetId="5">#REF!</definedName>
    <definedName name="_dlx.rhw.use">#REF!</definedName>
    <definedName name="_dlx.sectorytd.level.use">Data1!$B$4:$Z$5</definedName>
    <definedName name="_dlx.sysrev.use" localSheetId="5">#REF!</definedName>
    <definedName name="_dlx.sysrev.use" localSheetId="7">#REF!</definedName>
    <definedName name="_dlx.sysrev.use">#REF!</definedName>
    <definedName name="_dlx.sysrev2.use" localSheetId="5">#REF!</definedName>
    <definedName name="_dlx.sysrev2.use">#REF!</definedName>
    <definedName name="_dlx.tboss.use" localSheetId="5">#REF!</definedName>
    <definedName name="_dlx.tboss.use">#REF!</definedName>
    <definedName name="_dlx.uiclaims.use" localSheetId="5">#REF!</definedName>
    <definedName name="_dlx.uiclaims.use">#REF!</definedName>
    <definedName name="_dlx.unc.use" localSheetId="5">#REF!</definedName>
    <definedName name="_dlx.unc.use">#REF!</definedName>
    <definedName name="_dlx.ur.use" localSheetId="5">#REF!</definedName>
    <definedName name="_dlx.ur.use">#REF!</definedName>
    <definedName name="_dlx.uytr.use" localSheetId="5">#REF!</definedName>
    <definedName name="_dlx.uytr.use">#REF!</definedName>
    <definedName name="_dlx.wguirh.use" localSheetId="5">#REF!</definedName>
    <definedName name="_dlx.wguirh.use">#REF!</definedName>
    <definedName name="_dlx1.use" localSheetId="7">#REF!</definedName>
    <definedName name="_dlx1.use">#REF!</definedName>
    <definedName name="_DLX17.USE">Data2!$B$3:$Q$4</definedName>
    <definedName name="_dlx2.use" localSheetId="7">#REF!</definedName>
    <definedName name="_dlx2.use">#REF!</definedName>
    <definedName name="_DLX211.USE" localSheetId="5">#REF!</definedName>
    <definedName name="_DLX211.USE" localSheetId="7">#REF!</definedName>
    <definedName name="_DLX211.USE">#REF!</definedName>
    <definedName name="_DLX2271.USE">#REF!</definedName>
    <definedName name="_DLX23.USE">Data3!$B$3:$I$4</definedName>
    <definedName name="_dlx23847.use" localSheetId="5">#REF!</definedName>
    <definedName name="_dlx23847.use" localSheetId="7">#REF!</definedName>
    <definedName name="_dlx23847.use">#REF!</definedName>
    <definedName name="_dlx239847.use" localSheetId="5">#REF!</definedName>
    <definedName name="_dlx239847.use">#REF!</definedName>
    <definedName name="_DLX241.USE" localSheetId="5">#REF!</definedName>
    <definedName name="_DLX241.USE">#REF!</definedName>
    <definedName name="_DLX29.USE" localSheetId="5">#REF!</definedName>
    <definedName name="_DLX29.USE">#REF!</definedName>
    <definedName name="_dlx32084731847.use" localSheetId="5">#REF!</definedName>
    <definedName name="_dlx32084731847.use">#REF!</definedName>
    <definedName name="_dlx323274320.use" localSheetId="5">#REF!</definedName>
    <definedName name="_dlx323274320.use">#REF!</definedName>
    <definedName name="_dlx32847.use" localSheetId="5">#REF!</definedName>
    <definedName name="_dlx32847.use">#REF!</definedName>
    <definedName name="_dlx329847.use" localSheetId="5">#REF!</definedName>
    <definedName name="_dlx329847.use">#REF!</definedName>
    <definedName name="_dlx333.use" localSheetId="5">#REF!</definedName>
    <definedName name="_dlx333.use">#REF!</definedName>
    <definedName name="_dlx334.use" localSheetId="5">#REF!</definedName>
    <definedName name="_dlx334.use">#REF!</definedName>
    <definedName name="_dlx38237.use" localSheetId="5">#REF!</definedName>
    <definedName name="_dlx38237.use">#REF!</definedName>
    <definedName name="_dlx833198.use" localSheetId="5">#REF!</definedName>
    <definedName name="_dlx833198.use">#REF!</definedName>
    <definedName name="_xlnm._FilterDatabase" localSheetId="5" hidden="1">#REF!</definedName>
    <definedName name="_xlnm._FilterDatabase" hidden="1">#REF!</definedName>
    <definedName name="_Order1" hidden="1">255</definedName>
    <definedName name="_Order2" hidden="1">255</definedName>
    <definedName name="_Regression_Int" hidden="1">1</definedName>
    <definedName name="a" localSheetId="1" hidden="1">#REF!</definedName>
    <definedName name="a" localSheetId="3" hidden="1">#REF!</definedName>
    <definedName name="a" localSheetId="5" hidden="1">#REF!</definedName>
    <definedName name="a" localSheetId="7" hidden="1">#REF!</definedName>
    <definedName name="a" hidden="1">#REF!</definedName>
    <definedName name="adsg" localSheetId="1" hidden="1">#REF!</definedName>
    <definedName name="adsg" localSheetId="3" hidden="1">#REF!</definedName>
    <definedName name="adsg" localSheetId="5" hidden="1">#REF!</definedName>
    <definedName name="adsg" localSheetId="7" hidden="1">#REF!</definedName>
    <definedName name="adsg" hidden="1">#REF!</definedName>
    <definedName name="aery" localSheetId="1" hidden="1">#REF!</definedName>
    <definedName name="aery" localSheetId="3" hidden="1">#REF!</definedName>
    <definedName name="aery" localSheetId="5" hidden="1">#REF!</definedName>
    <definedName name="aery" localSheetId="7" hidden="1">#REF!</definedName>
    <definedName name="aery" hidden="1">#REF!</definedName>
    <definedName name="all_data" localSheetId="5">#REF!</definedName>
    <definedName name="all_data">#REF!</definedName>
    <definedName name="asd" localSheetId="1" hidden="1">#REF!</definedName>
    <definedName name="asd" localSheetId="3" hidden="1">#REF!</definedName>
    <definedName name="asd" localSheetId="5" hidden="1">#REF!</definedName>
    <definedName name="asd" localSheetId="7" hidden="1">#REF!</definedName>
    <definedName name="asd" hidden="1">#REF!</definedName>
    <definedName name="asdasdas" localSheetId="5" hidden="1">#REF!</definedName>
    <definedName name="asdasdas" hidden="1">#REF!</definedName>
    <definedName name="asdf" localSheetId="1" hidden="1">#REF!</definedName>
    <definedName name="asdf" localSheetId="3" hidden="1">#REF!</definedName>
    <definedName name="asdf" localSheetId="5" hidden="1">#REF!</definedName>
    <definedName name="asdf" localSheetId="7" hidden="1">#REF!</definedName>
    <definedName name="asdf" hidden="1">#REF!</definedName>
    <definedName name="asdfagh" localSheetId="1" hidden="1">#REF!</definedName>
    <definedName name="asdfagh" localSheetId="3" hidden="1">#REF!</definedName>
    <definedName name="asdfagh" localSheetId="5" hidden="1">#REF!</definedName>
    <definedName name="asdfagh" localSheetId="7" hidden="1">#REF!</definedName>
    <definedName name="asdfagh" hidden="1">#REF!</definedName>
    <definedName name="asdfasdf" localSheetId="5" hidden="1">#REF!</definedName>
    <definedName name="asdfasdf" hidden="1">#REF!</definedName>
    <definedName name="asdfg" localSheetId="5" hidden="1">#REF!</definedName>
    <definedName name="asdfg" hidden="1">#REF!</definedName>
    <definedName name="asdfghj"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ghj"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ghj"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ghj"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ghj"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ghj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ghjk"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ghjk"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ghjk"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ghj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gf" localSheetId="1" hidden="1">#REF!</definedName>
    <definedName name="asdgf" localSheetId="3" hidden="1">#REF!</definedName>
    <definedName name="asdgf" localSheetId="5" hidden="1">#REF!</definedName>
    <definedName name="asdgf" localSheetId="7" hidden="1">#REF!</definedName>
    <definedName name="asdgf" hidden="1">#REF!</definedName>
    <definedName name="asdhf" localSheetId="1" hidden="1">#REF!</definedName>
    <definedName name="asdhf" localSheetId="3" hidden="1">#REF!</definedName>
    <definedName name="asdhf" localSheetId="5" hidden="1">#REF!</definedName>
    <definedName name="asdhf" localSheetId="7" hidden="1">#REF!</definedName>
    <definedName name="asdhf" hidden="1">#REF!</definedName>
    <definedName name="asdzxcfd" localSheetId="1" hidden="1">{#N/A,#N/A,FALSE,"Sheet1";#N/A,#N/A,FALSE,"Sheet2"}</definedName>
    <definedName name="asdzxcfd" localSheetId="3" hidden="1">{#N/A,#N/A,FALSE,"Sheet1";#N/A,#N/A,FALSE,"Sheet2"}</definedName>
    <definedName name="asdzxcfd" localSheetId="5" hidden="1">{#N/A,#N/A,FALSE,"Sheet1";#N/A,#N/A,FALSE,"Sheet2"}</definedName>
    <definedName name="asdzxcfd" localSheetId="7" hidden="1">{#N/A,#N/A,FALSE,"Sheet1";#N/A,#N/A,FALSE,"Sheet2"}</definedName>
    <definedName name="asdzxcfd" hidden="1">{#N/A,#N/A,FALSE,"Sheet1";#N/A,#N/A,FALSE,"Sheet2"}</definedName>
    <definedName name="asefg" localSheetId="1" hidden="1">#REF!</definedName>
    <definedName name="asefg" localSheetId="3" hidden="1">#REF!</definedName>
    <definedName name="asefg" localSheetId="5" hidden="1">#REF!</definedName>
    <definedName name="asefg" localSheetId="7" hidden="1">#REF!</definedName>
    <definedName name="asefg" hidden="1">#REF!</definedName>
    <definedName name="avqaf" localSheetId="1" hidden="1">#REF!</definedName>
    <definedName name="avqaf" localSheetId="3" hidden="1">#REF!</definedName>
    <definedName name="avqaf" localSheetId="5" hidden="1">#REF!</definedName>
    <definedName name="avqaf" localSheetId="7" hidden="1">#REF!</definedName>
    <definedName name="avqaf" hidden="1">#REF!</definedName>
    <definedName name="b" localSheetId="5" hidden="1">#REF!</definedName>
    <definedName name="b" hidden="1">#REF!</definedName>
    <definedName name="BKPH12b" localSheetId="1" hidden="1">#REF!</definedName>
    <definedName name="BKPH12b" localSheetId="3" hidden="1">#REF!</definedName>
    <definedName name="BKPH12b" localSheetId="5" hidden="1">#REF!</definedName>
    <definedName name="BKPH12b" localSheetId="7" hidden="1">#REF!</definedName>
    <definedName name="BKPH12b" hidden="1">#REF!</definedName>
    <definedName name="BKPH2" localSheetId="1" hidden="1">#REF!</definedName>
    <definedName name="BKPH2" localSheetId="3" hidden="1">#REF!</definedName>
    <definedName name="BKPH2" localSheetId="5" hidden="1">#REF!</definedName>
    <definedName name="BKPH2" localSheetId="7" hidden="1">#REF!</definedName>
    <definedName name="BKPH2" hidden="1">#REF!</definedName>
    <definedName name="BKPH21" localSheetId="1" hidden="1">#REF!</definedName>
    <definedName name="BKPH21" localSheetId="3" hidden="1">#REF!</definedName>
    <definedName name="BKPH21" localSheetId="5" hidden="1">#REF!</definedName>
    <definedName name="BKPH21" localSheetId="7" hidden="1">#REF!</definedName>
    <definedName name="BKPH21" hidden="1">#REF!</definedName>
    <definedName name="BKPH211" localSheetId="1" hidden="1">#REF!</definedName>
    <definedName name="BKPH211" localSheetId="3" hidden="1">#REF!</definedName>
    <definedName name="BKPH211" localSheetId="5" hidden="1">#REF!</definedName>
    <definedName name="BKPH211" localSheetId="7" hidden="1">#REF!</definedName>
    <definedName name="BKPH211" hidden="1">#REF!</definedName>
    <definedName name="BKPH21a" localSheetId="1" hidden="1">#REF!</definedName>
    <definedName name="BKPH21a" localSheetId="3" hidden="1">#REF!</definedName>
    <definedName name="BKPH21a" localSheetId="5" hidden="1">#REF!</definedName>
    <definedName name="BKPH21a" localSheetId="7" hidden="1">#REF!</definedName>
    <definedName name="BKPH21a" hidden="1">#REF!</definedName>
    <definedName name="BKPH22" localSheetId="1" hidden="1">#REF!</definedName>
    <definedName name="BKPH22" localSheetId="3" hidden="1">#REF!</definedName>
    <definedName name="BKPH22" localSheetId="5" hidden="1">#REF!</definedName>
    <definedName name="BKPH22" localSheetId="7" hidden="1">#REF!</definedName>
    <definedName name="BKPH22" hidden="1">#REF!</definedName>
    <definedName name="BKPH22a" localSheetId="1" hidden="1">#REF!</definedName>
    <definedName name="BKPH22a" localSheetId="3" hidden="1">#REF!</definedName>
    <definedName name="BKPH22a" localSheetId="5" hidden="1">#REF!</definedName>
    <definedName name="BKPH22a" localSheetId="7" hidden="1">#REF!</definedName>
    <definedName name="BKPH22a" hidden="1">#REF!</definedName>
    <definedName name="BLPH1" localSheetId="1" hidden="1">#REF!</definedName>
    <definedName name="BLPH1" localSheetId="3" hidden="1">#REF!</definedName>
    <definedName name="BLPH1" localSheetId="5" hidden="1">#REF!</definedName>
    <definedName name="BLPH1" localSheetId="7" hidden="1">#REF!</definedName>
    <definedName name="BLPH1" hidden="1">#REF!</definedName>
    <definedName name="BLPH11" localSheetId="1" hidden="1">#REF!</definedName>
    <definedName name="BLPH11" localSheetId="3" hidden="1">#REF!</definedName>
    <definedName name="BLPH11" localSheetId="5" hidden="1">#REF!</definedName>
    <definedName name="BLPH11" localSheetId="7" hidden="1">#REF!</definedName>
    <definedName name="BLPH11" hidden="1">#REF!</definedName>
    <definedName name="BLPH1a" localSheetId="1" hidden="1">#REF!</definedName>
    <definedName name="BLPH1a" localSheetId="3" hidden="1">#REF!</definedName>
    <definedName name="BLPH1a" localSheetId="5" hidden="1">#REF!</definedName>
    <definedName name="BLPH1a" localSheetId="7" hidden="1">#REF!</definedName>
    <definedName name="BLPH1a" hidden="1">#REF!</definedName>
    <definedName name="BLPH2" localSheetId="1" hidden="1">#REF!</definedName>
    <definedName name="BLPH2" localSheetId="3" hidden="1">#REF!</definedName>
    <definedName name="BLPH2" localSheetId="5" hidden="1">#REF!</definedName>
    <definedName name="BLPH2" localSheetId="7" hidden="1">#REF!</definedName>
    <definedName name="BLPH2" hidden="1">#REF!</definedName>
    <definedName name="BLPH21" localSheetId="1" hidden="1">#REF!</definedName>
    <definedName name="BLPH21" localSheetId="3" hidden="1">#REF!</definedName>
    <definedName name="BLPH21" localSheetId="5" hidden="1">#REF!</definedName>
    <definedName name="BLPH21" localSheetId="7" hidden="1">#REF!</definedName>
    <definedName name="BLPH21" hidden="1">#REF!</definedName>
    <definedName name="BLPH2a" localSheetId="1" hidden="1">#REF!</definedName>
    <definedName name="BLPH2a" localSheetId="3" hidden="1">#REF!</definedName>
    <definedName name="BLPH2a" localSheetId="5" hidden="1">#REF!</definedName>
    <definedName name="BLPH2a" localSheetId="7" hidden="1">#REF!</definedName>
    <definedName name="BLPH2a" hidden="1">#REF!</definedName>
    <definedName name="BLPH3" localSheetId="1" hidden="1">#REF!</definedName>
    <definedName name="BLPH3" localSheetId="3" hidden="1">#REF!</definedName>
    <definedName name="BLPH3" localSheetId="5" hidden="1">#REF!</definedName>
    <definedName name="BLPH3" localSheetId="7" hidden="1">#REF!</definedName>
    <definedName name="BLPH3" hidden="1">#REF!</definedName>
    <definedName name="BLPH31" localSheetId="1" hidden="1">#REF!</definedName>
    <definedName name="BLPH31" localSheetId="3" hidden="1">#REF!</definedName>
    <definedName name="BLPH31" localSheetId="5" hidden="1">#REF!</definedName>
    <definedName name="BLPH31" localSheetId="7" hidden="1">#REF!</definedName>
    <definedName name="BLPH31" hidden="1">#REF!</definedName>
    <definedName name="BLPH32" localSheetId="1" hidden="1">#REF!</definedName>
    <definedName name="BLPH32" localSheetId="3" hidden="1">#REF!</definedName>
    <definedName name="BLPH32" localSheetId="5" hidden="1">#REF!</definedName>
    <definedName name="BLPH32" localSheetId="7" hidden="1">#REF!</definedName>
    <definedName name="BLPH32" hidden="1">#REF!</definedName>
    <definedName name="BLPH321" localSheetId="1" hidden="1">#REF!</definedName>
    <definedName name="BLPH321" localSheetId="3" hidden="1">#REF!</definedName>
    <definedName name="BLPH321" localSheetId="5" hidden="1">#REF!</definedName>
    <definedName name="BLPH321" localSheetId="7" hidden="1">#REF!</definedName>
    <definedName name="BLPH321" hidden="1">#REF!</definedName>
    <definedName name="BLPH32a" localSheetId="1" hidden="1">#REF!</definedName>
    <definedName name="BLPH32a" localSheetId="3" hidden="1">#REF!</definedName>
    <definedName name="BLPH32a" localSheetId="5" hidden="1">#REF!</definedName>
    <definedName name="BLPH32a" localSheetId="7" hidden="1">#REF!</definedName>
    <definedName name="BLPH32a" hidden="1">#REF!</definedName>
    <definedName name="BLPH33" localSheetId="1" hidden="1">#REF!</definedName>
    <definedName name="BLPH33" localSheetId="3" hidden="1">#REF!</definedName>
    <definedName name="BLPH33" localSheetId="5" hidden="1">#REF!</definedName>
    <definedName name="BLPH33" localSheetId="7" hidden="1">#REF!</definedName>
    <definedName name="BLPH33" hidden="1">#REF!</definedName>
    <definedName name="BLPH3a" localSheetId="1" hidden="1">#REF!</definedName>
    <definedName name="BLPH3a" localSheetId="3" hidden="1">#REF!</definedName>
    <definedName name="BLPH3a" localSheetId="5" hidden="1">#REF!</definedName>
    <definedName name="BLPH3a" localSheetId="7" hidden="1">#REF!</definedName>
    <definedName name="BLPH3a" hidden="1">#REF!</definedName>
    <definedName name="BLPH4" localSheetId="1" hidden="1">#REF!</definedName>
    <definedName name="BLPH4" localSheetId="3" hidden="1">#REF!</definedName>
    <definedName name="BLPH4" localSheetId="5" hidden="1">#REF!</definedName>
    <definedName name="BLPH4" localSheetId="7" hidden="1">#REF!</definedName>
    <definedName name="BLPH4" hidden="1">#REF!</definedName>
    <definedName name="BLPH41" localSheetId="1" hidden="1">#REF!</definedName>
    <definedName name="BLPH41" localSheetId="3" hidden="1">#REF!</definedName>
    <definedName name="BLPH41" localSheetId="5" hidden="1">#REF!</definedName>
    <definedName name="BLPH41" localSheetId="7" hidden="1">#REF!</definedName>
    <definedName name="BLPH41" hidden="1">#REF!</definedName>
    <definedName name="BLPH411" localSheetId="1" hidden="1">#REF!</definedName>
    <definedName name="BLPH411" localSheetId="3" hidden="1">#REF!</definedName>
    <definedName name="BLPH411" localSheetId="5" hidden="1">#REF!</definedName>
    <definedName name="BLPH411" localSheetId="7" hidden="1">#REF!</definedName>
    <definedName name="BLPH411" hidden="1">#REF!</definedName>
    <definedName name="BLPH4111" localSheetId="1" hidden="1">#REF!</definedName>
    <definedName name="BLPH4111" localSheetId="3" hidden="1">#REF!</definedName>
    <definedName name="BLPH4111" localSheetId="5" hidden="1">#REF!</definedName>
    <definedName name="BLPH4111" localSheetId="7" hidden="1">#REF!</definedName>
    <definedName name="BLPH4111" hidden="1">#REF!</definedName>
    <definedName name="BLPH41a" localSheetId="1" hidden="1">#REF!</definedName>
    <definedName name="BLPH41a" localSheetId="3" hidden="1">#REF!</definedName>
    <definedName name="BLPH41a" localSheetId="5" hidden="1">#REF!</definedName>
    <definedName name="BLPH41a" localSheetId="7" hidden="1">#REF!</definedName>
    <definedName name="BLPH41a" hidden="1">#REF!</definedName>
    <definedName name="BLPH42" localSheetId="1" hidden="1">#REF!</definedName>
    <definedName name="BLPH42" localSheetId="3" hidden="1">#REF!</definedName>
    <definedName name="BLPH42" localSheetId="5" hidden="1">#REF!</definedName>
    <definedName name="BLPH42" localSheetId="7" hidden="1">#REF!</definedName>
    <definedName name="BLPH42" hidden="1">#REF!</definedName>
    <definedName name="BLPH4a" localSheetId="1" hidden="1">#REF!</definedName>
    <definedName name="BLPH4a" localSheetId="3" hidden="1">#REF!</definedName>
    <definedName name="BLPH4a" localSheetId="5" hidden="1">#REF!</definedName>
    <definedName name="BLPH4a" localSheetId="7" hidden="1">#REF!</definedName>
    <definedName name="BLPH4a" hidden="1">#REF!</definedName>
    <definedName name="BLPH5" localSheetId="1" hidden="1">#REF!</definedName>
    <definedName name="BLPH5" localSheetId="3" hidden="1">#REF!</definedName>
    <definedName name="BLPH5" localSheetId="5" hidden="1">#REF!</definedName>
    <definedName name="BLPH5" localSheetId="7" hidden="1">#REF!</definedName>
    <definedName name="BLPH5" hidden="1">#REF!</definedName>
    <definedName name="BLPH51" localSheetId="1" hidden="1">#REF!</definedName>
    <definedName name="BLPH51" localSheetId="3" hidden="1">#REF!</definedName>
    <definedName name="BLPH51" localSheetId="5" hidden="1">#REF!</definedName>
    <definedName name="BLPH51" localSheetId="7" hidden="1">#REF!</definedName>
    <definedName name="BLPH51" hidden="1">#REF!</definedName>
    <definedName name="BLPH5a" localSheetId="1" hidden="1">#REF!</definedName>
    <definedName name="BLPH5a" localSheetId="3" hidden="1">#REF!</definedName>
    <definedName name="BLPH5a" localSheetId="5" hidden="1">#REF!</definedName>
    <definedName name="BLPH5a" localSheetId="7" hidden="1">#REF!</definedName>
    <definedName name="BLPH5a" hidden="1">#REF!</definedName>
    <definedName name="BLPH6" localSheetId="1" hidden="1">#REF!</definedName>
    <definedName name="BLPH6" localSheetId="3" hidden="1">#REF!</definedName>
    <definedName name="BLPH6" localSheetId="5" hidden="1">#REF!</definedName>
    <definedName name="BLPH6" localSheetId="7" hidden="1">#REF!</definedName>
    <definedName name="BLPH6" hidden="1">#REF!</definedName>
    <definedName name="BLPH7" localSheetId="1" hidden="1">#REF!</definedName>
    <definedName name="BLPH7" localSheetId="3" hidden="1">#REF!</definedName>
    <definedName name="BLPH7" localSheetId="5" hidden="1">#REF!</definedName>
    <definedName name="BLPH7" localSheetId="7" hidden="1">#REF!</definedName>
    <definedName name="BLPH7" hidden="1">#REF!</definedName>
    <definedName name="BLPH8" localSheetId="1" hidden="1">#REF!</definedName>
    <definedName name="BLPH8" localSheetId="3" hidden="1">#REF!</definedName>
    <definedName name="BLPH8" localSheetId="5" hidden="1">#REF!</definedName>
    <definedName name="BLPH8" localSheetId="7" hidden="1">#REF!</definedName>
    <definedName name="BLPH8" hidden="1">#REF!</definedName>
    <definedName name="BLPH9" localSheetId="1" hidden="1">#REF!</definedName>
    <definedName name="BLPH9" localSheetId="3" hidden="1">#REF!</definedName>
    <definedName name="BLPH9" localSheetId="5" hidden="1">#REF!</definedName>
    <definedName name="BLPH9" localSheetId="7" hidden="1">#REF!</definedName>
    <definedName name="BLPH9" hidden="1">#REF!</definedName>
    <definedName name="c.DebtPI_perCapita" localSheetId="1" hidden="1">#REF!</definedName>
    <definedName name="c.DebtPI_perCapita" localSheetId="3" hidden="1">#REF!</definedName>
    <definedName name="c.DebtPI_perCapita" localSheetId="5" hidden="1">#REF!</definedName>
    <definedName name="c.DebtPI_perCapita" localSheetId="7" hidden="1">#REF!</definedName>
    <definedName name="c.DebtPI_perCapita" hidden="1">#REF!</definedName>
    <definedName name="C.TXThroughput" localSheetId="1" hidden="1">#REF!</definedName>
    <definedName name="C.TXThroughput" localSheetId="3" hidden="1">#REF!</definedName>
    <definedName name="C.TXThroughput" localSheetId="5" hidden="1">#REF!</definedName>
    <definedName name="C.TXThroughput" localSheetId="7" hidden="1">#REF!</definedName>
    <definedName name="C.TXThroughput" hidden="1">#REF!</definedName>
    <definedName name="casdr3fdc"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hart1" localSheetId="1" hidden="1">#REF!</definedName>
    <definedName name="Chart1" localSheetId="3" hidden="1">#REF!</definedName>
    <definedName name="Chart1" localSheetId="5" hidden="1">#REF!</definedName>
    <definedName name="Chart1" localSheetId="7" hidden="1">#REF!</definedName>
    <definedName name="Chart1" hidden="1">#REF!</definedName>
    <definedName name="Chart1b" localSheetId="1" hidden="1">#REF!</definedName>
    <definedName name="Chart1b" localSheetId="3" hidden="1">#REF!</definedName>
    <definedName name="Chart1b" localSheetId="5" hidden="1">#REF!</definedName>
    <definedName name="Chart1b" localSheetId="7" hidden="1">#REF!</definedName>
    <definedName name="Chart1b" hidden="1">#REF!</definedName>
    <definedName name="chart1ba" localSheetId="1" hidden="1">#REF!</definedName>
    <definedName name="chart1ba" localSheetId="3" hidden="1">#REF!</definedName>
    <definedName name="chart1ba" localSheetId="5" hidden="1">#REF!</definedName>
    <definedName name="chart1ba" localSheetId="7" hidden="1">#REF!</definedName>
    <definedName name="chart1ba" hidden="1">#REF!</definedName>
    <definedName name="chart9" localSheetId="5" hidden="1">#REF!</definedName>
    <definedName name="chart9" hidden="1">#REF!</definedName>
    <definedName name="csdwqq" localSheetId="1" hidden="1">#REF!</definedName>
    <definedName name="csdwqq" localSheetId="3" hidden="1">#REF!</definedName>
    <definedName name="csdwqq" localSheetId="5" hidden="1">#REF!</definedName>
    <definedName name="csdwqq" localSheetId="7" hidden="1">#REF!</definedName>
    <definedName name="csdwqq" hidden="1">#REF!</definedName>
    <definedName name="cv" localSheetId="1" hidden="1">#REF!</definedName>
    <definedName name="cv" localSheetId="3" hidden="1">#REF!</definedName>
    <definedName name="cv" localSheetId="5" hidden="1">#REF!</definedName>
    <definedName name="cv" localSheetId="7" hidden="1">#REF!</definedName>
    <definedName name="cv" hidden="1">#REF!</definedName>
    <definedName name="cvh45gh" localSheetId="1" hidden="1">#REF!</definedName>
    <definedName name="cvh45gh" localSheetId="3" hidden="1">#REF!</definedName>
    <definedName name="cvh45gh" localSheetId="5" hidden="1">#REF!</definedName>
    <definedName name="cvh45gh" localSheetId="7" hidden="1">#REF!</definedName>
    <definedName name="cvh45gh" hidden="1">#REF!</definedName>
    <definedName name="DateCollectionEnds" hidden="1">[1]Instructions!$H$9</definedName>
    <definedName name="datecollectionends2" hidden="1">[1]Instructions!$H$9</definedName>
    <definedName name="DateCollectionEndsa" hidden="1">[2]Instructions!$H$9</definedName>
    <definedName name="dfg" localSheetId="1" hidden="1">#REF!</definedName>
    <definedName name="dfg" localSheetId="3" hidden="1">#REF!</definedName>
    <definedName name="dfg" localSheetId="5" hidden="1">#REF!</definedName>
    <definedName name="dfg" localSheetId="7" hidden="1">#REF!</definedName>
    <definedName name="dfg" hidden="1">#REF!</definedName>
    <definedName name="dfg3hg" localSheetId="1" hidden="1">#REF!</definedName>
    <definedName name="dfg3hg" localSheetId="3" hidden="1">#REF!</definedName>
    <definedName name="dfg3hg" localSheetId="5" hidden="1">#REF!</definedName>
    <definedName name="dfg3hg" localSheetId="7" hidden="1">#REF!</definedName>
    <definedName name="dfg3hg" hidden="1">#REF!</definedName>
    <definedName name="dfga" localSheetId="5" hidden="1">#REF!</definedName>
    <definedName name="dfga" hidden="1">#REF!</definedName>
    <definedName name="dfgas" localSheetId="5" hidden="1">#REF!</definedName>
    <definedName name="dfgas" hidden="1">#REF!</definedName>
    <definedName name="dfgasdf" localSheetId="5" hidden="1">#REF!</definedName>
    <definedName name="dfgasdf" hidden="1">#REF!</definedName>
    <definedName name="dfgh456" localSheetId="1" hidden="1">#REF!</definedName>
    <definedName name="dfgh456" localSheetId="3" hidden="1">#REF!</definedName>
    <definedName name="dfgh456" localSheetId="5" hidden="1">#REF!</definedName>
    <definedName name="dfgh456" localSheetId="7" hidden="1">#REF!</definedName>
    <definedName name="dfgh456" hidden="1">#REF!</definedName>
    <definedName name="dfgj" localSheetId="1" hidden="1">#REF!</definedName>
    <definedName name="dfgj" localSheetId="3" hidden="1">#REF!</definedName>
    <definedName name="dfgj" localSheetId="5" hidden="1">#REF!</definedName>
    <definedName name="dfgj" localSheetId="7" hidden="1">#REF!</definedName>
    <definedName name="dfgj" hidden="1">#REF!</definedName>
    <definedName name="dfh6hb" localSheetId="1" hidden="1">#REF!</definedName>
    <definedName name="dfh6hb" localSheetId="3" hidden="1">#REF!</definedName>
    <definedName name="dfh6hb" localSheetId="5" hidden="1">#REF!</definedName>
    <definedName name="dfh6hb" localSheetId="7" hidden="1">#REF!</definedName>
    <definedName name="dfh6hb" hidden="1">#REF!</definedName>
    <definedName name="dft34g" localSheetId="1" hidden="1">#REF!</definedName>
    <definedName name="dft34g" localSheetId="3" hidden="1">#REF!</definedName>
    <definedName name="dft34g" localSheetId="5" hidden="1">#REF!</definedName>
    <definedName name="dft34g" localSheetId="7" hidden="1">#REF!</definedName>
    <definedName name="dft34g" hidden="1">#REF!</definedName>
    <definedName name="dfyw456" localSheetId="1" hidden="1">#REF!</definedName>
    <definedName name="dfyw456" localSheetId="3" hidden="1">#REF!</definedName>
    <definedName name="dfyw456" localSheetId="5" hidden="1">#REF!</definedName>
    <definedName name="dfyw456" localSheetId="7" hidden="1">#REF!</definedName>
    <definedName name="dfyw456" hidden="1">#REF!</definedName>
    <definedName name="dsf" localSheetId="1" hidden="1">#REF!</definedName>
    <definedName name="dsf" localSheetId="3" hidden="1">#REF!</definedName>
    <definedName name="dsf" localSheetId="5" hidden="1">#REF!</definedName>
    <definedName name="dsf" localSheetId="7" hidden="1">#REF!</definedName>
    <definedName name="dsf" hidden="1">#REF!</definedName>
    <definedName name="dxf" localSheetId="1" hidden="1">#REF!</definedName>
    <definedName name="dxf" localSheetId="3" hidden="1">#REF!</definedName>
    <definedName name="dxf" localSheetId="5" hidden="1">#REF!</definedName>
    <definedName name="dxf" localSheetId="7" hidden="1">#REF!</definedName>
    <definedName name="dxf" hidden="1">#REF!</definedName>
    <definedName name="ert" localSheetId="1" hidden="1">#REF!</definedName>
    <definedName name="ert" localSheetId="3" hidden="1">#REF!</definedName>
    <definedName name="ert" localSheetId="5" hidden="1">#REF!</definedName>
    <definedName name="ert" localSheetId="7" hidden="1">#REF!</definedName>
    <definedName name="ert" hidden="1">#REF!</definedName>
    <definedName name="erwead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weads"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weads"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weads"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wea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g" localSheetId="1" hidden="1">#REF!</definedName>
    <definedName name="fg" localSheetId="3" hidden="1">#REF!</definedName>
    <definedName name="fg" localSheetId="5" hidden="1">#REF!</definedName>
    <definedName name="fg" localSheetId="7" hidden="1">#REF!</definedName>
    <definedName name="fg" hidden="1">#REF!</definedName>
    <definedName name="ghuk" localSheetId="1" hidden="1">#REF!</definedName>
    <definedName name="ghuk" localSheetId="3" hidden="1">#REF!</definedName>
    <definedName name="ghuk" localSheetId="5" hidden="1">#REF!</definedName>
    <definedName name="ghuk" localSheetId="7" hidden="1">#REF!</definedName>
    <definedName name="ghuk" hidden="1">#REF!</definedName>
    <definedName name="guil" localSheetId="1" hidden="1">#REF!</definedName>
    <definedName name="guil" localSheetId="3" hidden="1">#REF!</definedName>
    <definedName name="guil" localSheetId="5" hidden="1">#REF!</definedName>
    <definedName name="guil" localSheetId="7" hidden="1">#REF!</definedName>
    <definedName name="guil" hidden="1">#REF!</definedName>
    <definedName name="hasdf" localSheetId="5" hidden="1">#REF!</definedName>
    <definedName name="hasdf" hidden="1">#REF!</definedName>
    <definedName name="hg56gh" localSheetId="1" hidden="1">#REF!</definedName>
    <definedName name="hg56gh" localSheetId="3" hidden="1">#REF!</definedName>
    <definedName name="hg56gh" localSheetId="5" hidden="1">#REF!</definedName>
    <definedName name="hg56gh" localSheetId="7" hidden="1">#REF!</definedName>
    <definedName name="hg56gh" hidden="1">#REF!</definedName>
    <definedName name="hjk7f" localSheetId="1" hidden="1">#REF!</definedName>
    <definedName name="hjk7f" localSheetId="3" hidden="1">#REF!</definedName>
    <definedName name="hjk7f" localSheetId="5" hidden="1">#REF!</definedName>
    <definedName name="hjk7f" localSheetId="7" hidden="1">#REF!</definedName>
    <definedName name="hjk7f" hidden="1">#REF!</definedName>
    <definedName name="htlm_controla" localSheetId="1" hidden="1">{"'Sheet1'!$A$1:$J$121"}</definedName>
    <definedName name="htlm_controla" localSheetId="3" hidden="1">{"'Sheet1'!$A$1:$J$121"}</definedName>
    <definedName name="htlm_controla" localSheetId="5" hidden="1">{"'Sheet1'!$A$1:$J$121"}</definedName>
    <definedName name="htlm_controla" localSheetId="7" hidden="1">{"'Sheet1'!$A$1:$J$121"}</definedName>
    <definedName name="htlm_controla" hidden="1">{"'Sheet1'!$A$1:$J$121"}</definedName>
    <definedName name="htlm_controlasdf" localSheetId="1" hidden="1">{"'Sheet1'!$A$1:$J$121"}</definedName>
    <definedName name="htlm_controlasdf" localSheetId="3" hidden="1">{"'Sheet1'!$A$1:$J$121"}</definedName>
    <definedName name="htlm_controlasdf" localSheetId="5" hidden="1">{"'Sheet1'!$A$1:$J$121"}</definedName>
    <definedName name="htlm_controlasdf" localSheetId="7" hidden="1">{"'Sheet1'!$A$1:$J$121"}</definedName>
    <definedName name="htlm_controlasdf" hidden="1">{"'Sheet1'!$A$1:$J$121"}</definedName>
    <definedName name="HTML_CodePage" hidden="1">1252</definedName>
    <definedName name="HTML_Control" localSheetId="1" hidden="1">{"'Sheet1'!$A$1:$J$121"}</definedName>
    <definedName name="HTML_Control" localSheetId="3" hidden="1">{"'Sheet1'!$A$1:$J$121"}</definedName>
    <definedName name="HTML_Control" localSheetId="5" hidden="1">{"'Sheet1'!$A$1:$J$121"}</definedName>
    <definedName name="HTML_Control" localSheetId="7" hidden="1">{"'Sheet1'!$A$1:$J$121"}</definedName>
    <definedName name="HTML_Control" hidden="1">{"'Sheet1'!$A$1:$J$121"}</definedName>
    <definedName name="HTML_Controla" localSheetId="1" hidden="1">{"'Sheet1'!$A$1:$J$121"}</definedName>
    <definedName name="HTML_Controla" localSheetId="3" hidden="1">{"'Sheet1'!$A$1:$J$121"}</definedName>
    <definedName name="HTML_Controla" localSheetId="5" hidden="1">{"'Sheet1'!$A$1:$J$121"}</definedName>
    <definedName name="HTML_Controla" localSheetId="7"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localSheetId="1" hidden="1">#REF!</definedName>
    <definedName name="jhkl" localSheetId="3" hidden="1">#REF!</definedName>
    <definedName name="jhkl" localSheetId="5" hidden="1">#REF!</definedName>
    <definedName name="jhkl" localSheetId="7" hidden="1">#REF!</definedName>
    <definedName name="jhkl" hidden="1">#REF!</definedName>
    <definedName name="jk78jhk" localSheetId="1" hidden="1">#REF!</definedName>
    <definedName name="jk78jhk" localSheetId="3" hidden="1">#REF!</definedName>
    <definedName name="jk78jhk" localSheetId="5" hidden="1">#REF!</definedName>
    <definedName name="jk78jhk" localSheetId="7" hidden="1">#REF!</definedName>
    <definedName name="jk78jhk" hidden="1">#REF!</definedName>
    <definedName name="kjh23kj" hidden="1">[2]Instructions!$H$9</definedName>
    <definedName name="KK" localSheetId="1" hidden="1">#REF!</definedName>
    <definedName name="KK" localSheetId="3" hidden="1">#REF!</definedName>
    <definedName name="KK" localSheetId="5" hidden="1">#REF!</definedName>
    <definedName name="KK" localSheetId="7" hidden="1">#REF!</definedName>
    <definedName name="KK" hidden="1">#REF!</definedName>
    <definedName name="KKA" localSheetId="1" hidden="1">#REF!</definedName>
    <definedName name="KKA" localSheetId="3" hidden="1">#REF!</definedName>
    <definedName name="KKA" localSheetId="5" hidden="1">#REF!</definedName>
    <definedName name="KKA" localSheetId="7" hidden="1">#REF!</definedName>
    <definedName name="KKA" hidden="1">#REF!</definedName>
    <definedName name="KKe" localSheetId="1" hidden="1">#REF!</definedName>
    <definedName name="KKe" localSheetId="3" hidden="1">#REF!</definedName>
    <definedName name="KKe" localSheetId="5" hidden="1">#REF!</definedName>
    <definedName name="KKe" localSheetId="7" hidden="1">#REF!</definedName>
    <definedName name="KKe" hidden="1">#REF!</definedName>
    <definedName name="KKQ" localSheetId="1" hidden="1">#REF!</definedName>
    <definedName name="KKQ" localSheetId="3" hidden="1">#REF!</definedName>
    <definedName name="KKQ" localSheetId="5" hidden="1">#REF!</definedName>
    <definedName name="KKQ" localSheetId="7" hidden="1">#REF!</definedName>
    <definedName name="KKQ" hidden="1">#REF!</definedName>
    <definedName name="KKr" localSheetId="1" hidden="1">#REF!</definedName>
    <definedName name="KKr" localSheetId="3" hidden="1">#REF!</definedName>
    <definedName name="KKr" localSheetId="5" hidden="1">#REF!</definedName>
    <definedName name="KKr" localSheetId="7" hidden="1">#REF!</definedName>
    <definedName name="KKr" hidden="1">#REF!</definedName>
    <definedName name="KKS" localSheetId="1" hidden="1">#REF!</definedName>
    <definedName name="KKS" localSheetId="3" hidden="1">#REF!</definedName>
    <definedName name="KKS" localSheetId="5" hidden="1">#REF!</definedName>
    <definedName name="KKS" localSheetId="7" hidden="1">#REF!</definedName>
    <definedName name="KKS" hidden="1">#REF!</definedName>
    <definedName name="KKt" localSheetId="1" hidden="1">#REF!</definedName>
    <definedName name="KKt" localSheetId="3" hidden="1">#REF!</definedName>
    <definedName name="KKt" localSheetId="5" hidden="1">#REF!</definedName>
    <definedName name="KKt" localSheetId="7" hidden="1">#REF!</definedName>
    <definedName name="KKt" hidden="1">#REF!</definedName>
    <definedName name="KKw" localSheetId="1" hidden="1">#REF!</definedName>
    <definedName name="KKw" localSheetId="3" hidden="1">#REF!</definedName>
    <definedName name="KKw" localSheetId="5" hidden="1">#REF!</definedName>
    <definedName name="KKw" localSheetId="7" hidden="1">#REF!</definedName>
    <definedName name="KKw" hidden="1">#REF!</definedName>
    <definedName name="KKy" localSheetId="1" hidden="1">#REF!</definedName>
    <definedName name="KKy" localSheetId="3" hidden="1">#REF!</definedName>
    <definedName name="KKy" localSheetId="5" hidden="1">#REF!</definedName>
    <definedName name="KKy" localSheetId="7" hidden="1">#REF!</definedName>
    <definedName name="KKy" hidden="1">#REF!</definedName>
    <definedName name="ljkahfjkghf2" localSheetId="1" hidden="1">#REF!</definedName>
    <definedName name="ljkahfjkghf2" localSheetId="3" hidden="1">#REF!</definedName>
    <definedName name="ljkahfjkghf2" localSheetId="5" hidden="1">#REF!</definedName>
    <definedName name="ljkahfjkghf2" localSheetId="7" hidden="1">#REF!</definedName>
    <definedName name="ljkahfjkghf2" hidden="1">#REF!</definedName>
    <definedName name="lol" localSheetId="1" hidden="1">#REF!</definedName>
    <definedName name="lol" localSheetId="3" hidden="1">#REF!</definedName>
    <definedName name="lol" localSheetId="5" hidden="1">#REF!</definedName>
    <definedName name="lol" localSheetId="7" hidden="1">#REF!</definedName>
    <definedName name="lol" hidden="1">#REF!</definedName>
    <definedName name="n343t" localSheetId="1" hidden="1">#REF!</definedName>
    <definedName name="n343t" localSheetId="3" hidden="1">#REF!</definedName>
    <definedName name="n343t" localSheetId="5" hidden="1">#REF!</definedName>
    <definedName name="n343t" localSheetId="7" hidden="1">#REF!</definedName>
    <definedName name="n343t" hidden="1">#REF!</definedName>
    <definedName name="name" localSheetId="1" hidden="1">#REF!</definedName>
    <definedName name="name" localSheetId="3" hidden="1">#REF!</definedName>
    <definedName name="name" localSheetId="5" hidden="1">#REF!</definedName>
    <definedName name="name" localSheetId="7" hidden="1">#REF!</definedName>
    <definedName name="name" hidden="1">#REF!</definedName>
    <definedName name="namename" localSheetId="1" hidden="1">#REF!</definedName>
    <definedName name="namename" localSheetId="3" hidden="1">#REF!</definedName>
    <definedName name="namename" localSheetId="5" hidden="1">#REF!</definedName>
    <definedName name="namename" localSheetId="7" hidden="1">#REF!</definedName>
    <definedName name="namename" hidden="1">#REF!</definedName>
    <definedName name="NO" localSheetId="1" hidden="1">{"'Sheet1'!$A$1:$J$121"}</definedName>
    <definedName name="NO" localSheetId="3" hidden="1">{"'Sheet1'!$A$1:$J$121"}</definedName>
    <definedName name="NO" localSheetId="5" hidden="1">{"'Sheet1'!$A$1:$J$121"}</definedName>
    <definedName name="NO" localSheetId="7" hidden="1">{"'Sheet1'!$A$1:$J$121"}</definedName>
    <definedName name="NO" hidden="1">{"'Sheet1'!$A$1:$J$121"}</definedName>
    <definedName name="NO_a" localSheetId="1" hidden="1">{"'Sheet1'!$A$1:$J$121"}</definedName>
    <definedName name="NO_a" localSheetId="3" hidden="1">{"'Sheet1'!$A$1:$J$121"}</definedName>
    <definedName name="NO_a" localSheetId="5" hidden="1">{"'Sheet1'!$A$1:$J$121"}</definedName>
    <definedName name="NO_a" localSheetId="7" hidden="1">{"'Sheet1'!$A$1:$J$121"}</definedName>
    <definedName name="NO_a" hidden="1">{"'Sheet1'!$A$1:$J$121"}</definedName>
    <definedName name="NSA_rev">#REF!</definedName>
    <definedName name="qewrtyq" localSheetId="1" hidden="1">#REF!</definedName>
    <definedName name="qewrtyq" localSheetId="3" hidden="1">#REF!</definedName>
    <definedName name="qewrtyq" localSheetId="5" hidden="1">#REF!</definedName>
    <definedName name="qewrtyq" localSheetId="7" hidden="1">#REF!</definedName>
    <definedName name="qewrtyq" hidden="1">#REF!</definedName>
    <definedName name="qwd" localSheetId="1" hidden="1">#REF!</definedName>
    <definedName name="qwd" localSheetId="3" hidden="1">#REF!</definedName>
    <definedName name="qwd" localSheetId="5" hidden="1">#REF!</definedName>
    <definedName name="qwd" localSheetId="7" hidden="1">#REF!</definedName>
    <definedName name="qwd" hidden="1">#REF!</definedName>
    <definedName name="qwd_a" localSheetId="1" hidden="1">#REF!</definedName>
    <definedName name="qwd_a" localSheetId="3" hidden="1">#REF!</definedName>
    <definedName name="qwd_a" localSheetId="5" hidden="1">#REF!</definedName>
    <definedName name="qwd_a" localSheetId="7" hidden="1">#REF!</definedName>
    <definedName name="qwd_a" hidden="1">#REF!</definedName>
    <definedName name="qwd1a" localSheetId="1" hidden="1">#REF!</definedName>
    <definedName name="qwd1a" localSheetId="3" hidden="1">#REF!</definedName>
    <definedName name="qwd1a" localSheetId="5" hidden="1">#REF!</definedName>
    <definedName name="qwd1a" localSheetId="7" hidden="1">#REF!</definedName>
    <definedName name="qwd1a" hidden="1">#REF!</definedName>
    <definedName name="qwerqwer" localSheetId="1" hidden="1">{"'Sheet1'!$A$1:$J$121"}</definedName>
    <definedName name="qwerqwer" localSheetId="3" hidden="1">{"'Sheet1'!$A$1:$J$121"}</definedName>
    <definedName name="qwerqwer" localSheetId="5" hidden="1">{"'Sheet1'!$A$1:$J$121"}</definedName>
    <definedName name="qwerqwer" localSheetId="7" hidden="1">{"'Sheet1'!$A$1:$J$121"}</definedName>
    <definedName name="qwerqwer" hidden="1">{"'Sheet1'!$A$1:$J$121"}</definedName>
    <definedName name="qwert" localSheetId="1" hidden="1">{"'Sheet1'!$A$1:$J$121"}</definedName>
    <definedName name="qwert" localSheetId="3" hidden="1">{"'Sheet1'!$A$1:$J$121"}</definedName>
    <definedName name="qwert" localSheetId="5" hidden="1">{"'Sheet1'!$A$1:$J$121"}</definedName>
    <definedName name="qwert" localSheetId="7" hidden="1">{"'Sheet1'!$A$1:$J$121"}</definedName>
    <definedName name="qwert" hidden="1">{"'Sheet1'!$A$1:$J$121"}</definedName>
    <definedName name="rthh45" localSheetId="1" hidden="1">#REF!</definedName>
    <definedName name="rthh45" localSheetId="3" hidden="1">#REF!</definedName>
    <definedName name="rthh45" localSheetId="5" hidden="1">#REF!</definedName>
    <definedName name="rthh45" localSheetId="7" hidden="1">#REF!</definedName>
    <definedName name="rthh45" hidden="1">#REF!</definedName>
    <definedName name="rty" localSheetId="1" hidden="1">#REF!</definedName>
    <definedName name="rty" localSheetId="3" hidden="1">#REF!</definedName>
    <definedName name="rty" localSheetId="5" hidden="1">#REF!</definedName>
    <definedName name="rty" localSheetId="7" hidden="1">#REF!</definedName>
    <definedName name="rty" hidden="1">#REF!</definedName>
    <definedName name="sadf" localSheetId="1" hidden="1">#REF!</definedName>
    <definedName name="sadf" localSheetId="3" hidden="1">#REF!</definedName>
    <definedName name="sadf" localSheetId="5" hidden="1">#REF!</definedName>
    <definedName name="sadf" localSheetId="7" hidden="1">#REF!</definedName>
    <definedName name="sadf" hidden="1">#REF!</definedName>
    <definedName name="sd" localSheetId="1" hidden="1">{"'Sheet1'!$A$1:$J$121"}</definedName>
    <definedName name="sd" localSheetId="3" hidden="1">{"'Sheet1'!$A$1:$J$121"}</definedName>
    <definedName name="sd" localSheetId="5" hidden="1">{"'Sheet1'!$A$1:$J$121"}</definedName>
    <definedName name="sd" localSheetId="7" hidden="1">{"'Sheet1'!$A$1:$J$121"}</definedName>
    <definedName name="sd" hidden="1">{"'Sheet1'!$A$1:$J$121"}</definedName>
    <definedName name="sd43g" localSheetId="1" hidden="1">#REF!</definedName>
    <definedName name="sd43g" localSheetId="3" hidden="1">#REF!</definedName>
    <definedName name="sd43g" localSheetId="5" hidden="1">#REF!</definedName>
    <definedName name="sd43g" localSheetId="7" hidden="1">#REF!</definedName>
    <definedName name="sd43g" hidden="1">#REF!</definedName>
    <definedName name="sdasdasdasdasd" localSheetId="1" hidden="1">#REF!</definedName>
    <definedName name="sdasdasdasdasd" localSheetId="3" hidden="1">#REF!</definedName>
    <definedName name="sdasdasdasdasd" localSheetId="5" hidden="1">#REF!</definedName>
    <definedName name="sdasdasdasdasd" localSheetId="7" hidden="1">#REF!</definedName>
    <definedName name="sdasdasdasdasd" hidden="1">#REF!</definedName>
    <definedName name="sdf" localSheetId="1" hidden="1">#REF!</definedName>
    <definedName name="sdf" localSheetId="3" hidden="1">#REF!</definedName>
    <definedName name="sdf" localSheetId="5" hidden="1">#REF!</definedName>
    <definedName name="sdf" localSheetId="7" hidden="1">#REF!</definedName>
    <definedName name="sdf" hidden="1">#REF!</definedName>
    <definedName name="sdfj" localSheetId="1" hidden="1">#REF!</definedName>
    <definedName name="sdfj" localSheetId="3" hidden="1">#REF!</definedName>
    <definedName name="sdfj" localSheetId="5" hidden="1">#REF!</definedName>
    <definedName name="sdfj" localSheetId="7" hidden="1">#REF!</definedName>
    <definedName name="sdfj" hidden="1">#REF!</definedName>
    <definedName name="sdg" localSheetId="1" hidden="1">#REF!</definedName>
    <definedName name="sdg" localSheetId="3" hidden="1">#REF!</definedName>
    <definedName name="sdg" localSheetId="5" hidden="1">#REF!</definedName>
    <definedName name="sdg" localSheetId="7" hidden="1">#REF!</definedName>
    <definedName name="sdg" hidden="1">#REF!</definedName>
    <definedName name="sdg_a" localSheetId="1" hidden="1">#REF!</definedName>
    <definedName name="sdg_a" localSheetId="3" hidden="1">#REF!</definedName>
    <definedName name="sdg_a" localSheetId="5" hidden="1">#REF!</definedName>
    <definedName name="sdg_a" localSheetId="7" hidden="1">#REF!</definedName>
    <definedName name="sdg_a" hidden="1">#REF!</definedName>
    <definedName name="sdgfawi" localSheetId="1" hidden="1">#REF!</definedName>
    <definedName name="sdgfawi" localSheetId="3" hidden="1">#REF!</definedName>
    <definedName name="sdgfawi" localSheetId="5" hidden="1">#REF!</definedName>
    <definedName name="sdgfawi" localSheetId="7" hidden="1">#REF!</definedName>
    <definedName name="sdgfawi" hidden="1">#REF!</definedName>
    <definedName name="sdgg" localSheetId="1" hidden="1">#REF!</definedName>
    <definedName name="sdgg" localSheetId="3" hidden="1">#REF!</definedName>
    <definedName name="sdgg" localSheetId="5" hidden="1">#REF!</definedName>
    <definedName name="sdgg" localSheetId="7" hidden="1">#REF!</definedName>
    <definedName name="sdgg" hidden="1">#REF!</definedName>
    <definedName name="sfdh45" hidden="1">[2]Instructions!$H$9</definedName>
    <definedName name="skjdh" localSheetId="1" hidden="1">#REF!</definedName>
    <definedName name="skjdh" localSheetId="3" hidden="1">#REF!</definedName>
    <definedName name="skjdh" localSheetId="5" hidden="1">#REF!</definedName>
    <definedName name="skjdh" localSheetId="7" hidden="1">#REF!</definedName>
    <definedName name="skjdh" hidden="1">#REF!</definedName>
    <definedName name="SpreadsheetBuilder_1" localSheetId="5" hidden="1">#REF!</definedName>
    <definedName name="SpreadsheetBuilder_1" hidden="1">#REF!</definedName>
    <definedName name="tyi" localSheetId="1" hidden="1">#REF!</definedName>
    <definedName name="tyi" localSheetId="3" hidden="1">#REF!</definedName>
    <definedName name="tyi" localSheetId="5" hidden="1">#REF!</definedName>
    <definedName name="tyi" localSheetId="7" hidden="1">#REF!</definedName>
    <definedName name="tyi" hidden="1">#REF!</definedName>
    <definedName name="vadsfv" localSheetId="1" hidden="1">#REF!</definedName>
    <definedName name="vadsfv" localSheetId="3" hidden="1">#REF!</definedName>
    <definedName name="vadsfv" localSheetId="5" hidden="1">#REF!</definedName>
    <definedName name="vadsfv" localSheetId="7" hidden="1">#REF!</definedName>
    <definedName name="vadsfv" hidden="1">#REF!</definedName>
    <definedName name="vasdfvb" localSheetId="1" hidden="1">#REF!</definedName>
    <definedName name="vasdfvb" localSheetId="3" hidden="1">#REF!</definedName>
    <definedName name="vasdfvb" localSheetId="5" hidden="1">#REF!</definedName>
    <definedName name="vasdfvb" localSheetId="7" hidden="1">#REF!</definedName>
    <definedName name="vasdfvb" hidden="1">#REF!</definedName>
    <definedName name="vdse4rt" localSheetId="1" hidden="1">#REF!</definedName>
    <definedName name="vdse4rt" localSheetId="3" hidden="1">#REF!</definedName>
    <definedName name="vdse4rt" localSheetId="5" hidden="1">#REF!</definedName>
    <definedName name="vdse4rt" localSheetId="7" hidden="1">#REF!</definedName>
    <definedName name="vdse4rt" hidden="1">#REF!</definedName>
    <definedName name="vsdfgav" localSheetId="1" hidden="1">#REF!</definedName>
    <definedName name="vsdfgav" localSheetId="3" hidden="1">#REF!</definedName>
    <definedName name="vsdfgav" localSheetId="5" hidden="1">#REF!</definedName>
    <definedName name="vsdfgav" localSheetId="7" hidden="1">#REF!</definedName>
    <definedName name="vsdfgav" hidden="1">#REF!</definedName>
    <definedName name="wer" localSheetId="5" hidden="1">#REF!</definedName>
    <definedName name="wer" hidden="1">#REF!</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localSheetId="1" hidden="1">{#N/A,#N/A,FALSE,"Sheet1";#N/A,#N/A,FALSE,"Sheet2"}</definedName>
    <definedName name="wrn.Yieldflow." localSheetId="3" hidden="1">{#N/A,#N/A,FALSE,"Sheet1";#N/A,#N/A,FALSE,"Sheet2"}</definedName>
    <definedName name="wrn.Yieldflow." localSheetId="5" hidden="1">{#N/A,#N/A,FALSE,"Sheet1";#N/A,#N/A,FALSE,"Sheet2"}</definedName>
    <definedName name="wrn.Yieldflow." localSheetId="7" hidden="1">{#N/A,#N/A,FALSE,"Sheet1";#N/A,#N/A,FALSE,"Sheet2"}</definedName>
    <definedName name="wrn.Yieldflow." hidden="1">{#N/A,#N/A,FALSE,"Sheet1";#N/A,#N/A,FALSE,"Sheet2"}</definedName>
    <definedName name="yuio" localSheetId="1" hidden="1">#REF!</definedName>
    <definedName name="yuio" localSheetId="3" hidden="1">#REF!</definedName>
    <definedName name="yuio" localSheetId="5" hidden="1">#REF!</definedName>
    <definedName name="yuio" localSheetId="7" hidden="1">#REF!</definedName>
    <definedName name="yuio" hidden="1">#REF!</definedName>
    <definedName name="zkxlfc" localSheetId="1" hidden="1">#REF!</definedName>
    <definedName name="zkxlfc" localSheetId="3" hidden="1">#REF!</definedName>
    <definedName name="zkxlfc" localSheetId="5" hidden="1">#REF!</definedName>
    <definedName name="zkxlfc" localSheetId="7" hidden="1">#REF!</definedName>
    <definedName name="zkxlfc" hidden="1">#REF!</definedName>
    <definedName name="zxcgf3frfvdcx" localSheetId="1" hidden="1">{#N/A,#N/A,FALSE,"Sheet1";#N/A,#N/A,FALSE,"Sheet2"}</definedName>
    <definedName name="zxcgf3frfvdcx" localSheetId="3" hidden="1">{#N/A,#N/A,FALSE,"Sheet1";#N/A,#N/A,FALSE,"Sheet2"}</definedName>
    <definedName name="zxcgf3frfvdcx" localSheetId="5" hidden="1">{#N/A,#N/A,FALSE,"Sheet1";#N/A,#N/A,FALSE,"Sheet2"}</definedName>
    <definedName name="zxcgf3frfvdcx" localSheetId="7" hidden="1">{#N/A,#N/A,FALSE,"Sheet1";#N/A,#N/A,FALSE,"Sheet2"}</definedName>
    <definedName name="zxcgf3frfvdcx" hidden="1">{#N/A,#N/A,FALSE,"Sheet1";#N/A,#N/A,FALSE,"Sheet2"}</definedName>
    <definedName name="zxcv" localSheetId="1" hidden="1">#REF!</definedName>
    <definedName name="zxcv" localSheetId="3" hidden="1">#REF!</definedName>
    <definedName name="zxcv" localSheetId="5" hidden="1">#REF!</definedName>
    <definedName name="zxcv" localSheetId="7" hidden="1">#REF!</definedName>
    <definedName name="zxcv" hidden="1">#REF!</definedName>
    <definedName name="zxcvb" localSheetId="5" hidden="1">#REF!</definedName>
    <definedName name="zxcvb" hidden="1">#REF!</definedName>
    <definedName name="zxczxd" localSheetId="5" hidden="1">#REF!</definedName>
    <definedName name="zxczxd"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3" l="1"/>
  <c r="C23" i="3"/>
  <c r="E23" i="3"/>
  <c r="F23" i="3"/>
  <c r="G23" i="3"/>
  <c r="H23" i="3"/>
  <c r="I23" i="3"/>
  <c r="J23" i="3"/>
  <c r="K23" i="3"/>
  <c r="L23" i="3"/>
  <c r="M23" i="3"/>
  <c r="N23" i="3"/>
  <c r="P23" i="3"/>
  <c r="Q23" i="3"/>
  <c r="R23" i="3"/>
  <c r="S23" i="3"/>
  <c r="T23" i="3"/>
  <c r="U23" i="3"/>
  <c r="V23" i="3"/>
  <c r="W23" i="3"/>
  <c r="X23" i="3"/>
  <c r="Y23" i="3"/>
  <c r="Z23" i="3"/>
  <c r="O23" i="3"/>
  <c r="C24" i="3" s="1"/>
  <c r="F3"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5" i="7"/>
  <c r="J39" i="3" l="1"/>
  <c r="K39" i="3"/>
  <c r="L39" i="3"/>
  <c r="M39" i="3"/>
  <c r="N39" i="3"/>
  <c r="I39" i="3"/>
  <c r="F39" i="3"/>
  <c r="H245" i="7" l="1"/>
  <c r="G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L5" i="7"/>
  <c r="L6" i="7" s="1"/>
  <c r="L7" i="7" s="1"/>
  <c r="L8" i="7" s="1"/>
  <c r="L9" i="7" s="1"/>
  <c r="L10" i="7" s="1"/>
  <c r="L11" i="7" s="1"/>
  <c r="L12" i="7" s="1"/>
  <c r="L13" i="7" s="1"/>
  <c r="L14" i="7" s="1"/>
  <c r="L15" i="7" s="1"/>
  <c r="L16" i="7" s="1"/>
  <c r="L17" i="7" s="1"/>
  <c r="L18" i="7" s="1"/>
  <c r="L19" i="7" s="1"/>
  <c r="L20" i="7" s="1"/>
  <c r="L21" i="7" s="1"/>
  <c r="L22" i="7" s="1"/>
  <c r="L23" i="7" s="1"/>
  <c r="L24" i="7" s="1"/>
  <c r="L25" i="7" s="1"/>
  <c r="L26" i="7" s="1"/>
  <c r="L27" i="7" s="1"/>
  <c r="L28" i="7" s="1"/>
  <c r="L29" i="7" s="1"/>
  <c r="L30" i="7" s="1"/>
  <c r="L31" i="7" s="1"/>
  <c r="L32" i="7" s="1"/>
  <c r="L33" i="7" s="1"/>
  <c r="L34" i="7" s="1"/>
  <c r="L35" i="7" s="1"/>
  <c r="L36" i="7" s="1"/>
  <c r="L37" i="7" s="1"/>
  <c r="L38" i="7" s="1"/>
  <c r="L39" i="7" s="1"/>
  <c r="L40" i="7" s="1"/>
  <c r="L41" i="7" s="1"/>
  <c r="L42" i="7" s="1"/>
  <c r="L43" i="7" s="1"/>
  <c r="L44" i="7" s="1"/>
  <c r="L45" i="7" s="1"/>
  <c r="L46" i="7" s="1"/>
  <c r="L47" i="7" s="1"/>
  <c r="L48" i="7" s="1"/>
  <c r="L49" i="7" s="1"/>
  <c r="L50" i="7" s="1"/>
  <c r="L51" i="7" s="1"/>
  <c r="L52" i="7" s="1"/>
  <c r="L53" i="7" s="1"/>
  <c r="L54" i="7" s="1"/>
  <c r="L55" i="7" s="1"/>
  <c r="L56" i="7" s="1"/>
  <c r="L57" i="7" s="1"/>
  <c r="L58" i="7" s="1"/>
  <c r="L59" i="7" s="1"/>
  <c r="L60" i="7" s="1"/>
  <c r="L61" i="7" s="1"/>
  <c r="L62" i="7" s="1"/>
  <c r="L63" i="7" s="1"/>
  <c r="L64" i="7" s="1"/>
  <c r="L65" i="7" s="1"/>
  <c r="L66" i="7" s="1"/>
  <c r="L67" i="7" s="1"/>
  <c r="L68" i="7" s="1"/>
  <c r="L69" i="7" s="1"/>
  <c r="L70" i="7" s="1"/>
  <c r="L71" i="7" s="1"/>
  <c r="L72" i="7" s="1"/>
  <c r="L73" i="7" s="1"/>
  <c r="L74" i="7" s="1"/>
  <c r="L75" i="7" s="1"/>
  <c r="L76" i="7" s="1"/>
  <c r="L77" i="7" s="1"/>
  <c r="L78" i="7" s="1"/>
  <c r="L79" i="7" s="1"/>
  <c r="L80" i="7" s="1"/>
  <c r="L81" i="7" s="1"/>
  <c r="L82" i="7" s="1"/>
  <c r="L83" i="7" s="1"/>
  <c r="L84" i="7" s="1"/>
  <c r="L85" i="7" s="1"/>
  <c r="L86" i="7" s="1"/>
  <c r="L87" i="7" s="1"/>
  <c r="L88" i="7" s="1"/>
  <c r="L89" i="7" s="1"/>
  <c r="L90" i="7" s="1"/>
  <c r="L91" i="7" s="1"/>
  <c r="L92" i="7" s="1"/>
  <c r="L93" i="7" s="1"/>
  <c r="L94" i="7" s="1"/>
  <c r="L95" i="7" s="1"/>
  <c r="L96" i="7" s="1"/>
  <c r="L97" i="7" s="1"/>
  <c r="L98" i="7" s="1"/>
  <c r="L99" i="7" s="1"/>
  <c r="L100" i="7" s="1"/>
  <c r="L101" i="7" s="1"/>
  <c r="L102" i="7" s="1"/>
  <c r="L103" i="7" s="1"/>
  <c r="L104" i="7" s="1"/>
  <c r="L105" i="7" s="1"/>
  <c r="L106" i="7" s="1"/>
  <c r="L107" i="7" s="1"/>
  <c r="L108" i="7" s="1"/>
  <c r="L109" i="7" s="1"/>
  <c r="L110" i="7" s="1"/>
  <c r="L111" i="7" s="1"/>
  <c r="L112" i="7" s="1"/>
  <c r="L113" i="7" s="1"/>
  <c r="L114" i="7" s="1"/>
  <c r="L115" i="7" s="1"/>
  <c r="L116" i="7" s="1"/>
  <c r="L117" i="7" s="1"/>
  <c r="L118" i="7" s="1"/>
  <c r="L119" i="7" s="1"/>
  <c r="L120" i="7" s="1"/>
  <c r="L121" i="7" s="1"/>
  <c r="L122" i="7" s="1"/>
  <c r="L123" i="7" s="1"/>
  <c r="L124" i="7" s="1"/>
  <c r="L125" i="7" s="1"/>
  <c r="L126" i="7" s="1"/>
  <c r="L127" i="7" s="1"/>
  <c r="L128" i="7" s="1"/>
  <c r="L129" i="7" s="1"/>
  <c r="L130" i="7" s="1"/>
  <c r="L131" i="7" s="1"/>
  <c r="L132" i="7" s="1"/>
  <c r="L133" i="7" s="1"/>
  <c r="L134" i="7" s="1"/>
  <c r="L135" i="7" s="1"/>
  <c r="L136" i="7" s="1"/>
  <c r="L137" i="7" s="1"/>
  <c r="L138" i="7" s="1"/>
  <c r="L139" i="7" s="1"/>
  <c r="L140" i="7" s="1"/>
  <c r="L141" i="7" s="1"/>
  <c r="L142" i="7" s="1"/>
  <c r="L143" i="7" s="1"/>
  <c r="L144" i="7" s="1"/>
  <c r="L145" i="7" s="1"/>
  <c r="L146" i="7" s="1"/>
  <c r="L147" i="7" s="1"/>
  <c r="L148" i="7" s="1"/>
  <c r="L149" i="7" s="1"/>
  <c r="L150" i="7" s="1"/>
  <c r="L151" i="7" s="1"/>
  <c r="L152" i="7" s="1"/>
  <c r="L153" i="7" s="1"/>
  <c r="L154" i="7" s="1"/>
  <c r="L155" i="7" s="1"/>
  <c r="L156" i="7" s="1"/>
  <c r="L157" i="7" s="1"/>
  <c r="L158" i="7" s="1"/>
  <c r="L159" i="7" s="1"/>
  <c r="L160" i="7" s="1"/>
  <c r="L161" i="7" s="1"/>
  <c r="L162" i="7" s="1"/>
  <c r="L163" i="7" s="1"/>
  <c r="L164" i="7" s="1"/>
  <c r="L165" i="7" s="1"/>
  <c r="L166" i="7" s="1"/>
  <c r="L167" i="7" s="1"/>
  <c r="L168" i="7" s="1"/>
  <c r="L169" i="7" s="1"/>
  <c r="L170" i="7" s="1"/>
  <c r="L171" i="7" s="1"/>
  <c r="L172" i="7" s="1"/>
  <c r="L173" i="7" s="1"/>
  <c r="L174" i="7" s="1"/>
  <c r="L175" i="7" s="1"/>
  <c r="L176" i="7" s="1"/>
  <c r="L177" i="7" s="1"/>
  <c r="L178" i="7" s="1"/>
  <c r="L179" i="7" s="1"/>
  <c r="L180" i="7" s="1"/>
  <c r="L181" i="7" s="1"/>
  <c r="L182" i="7" s="1"/>
  <c r="L183" i="7" s="1"/>
  <c r="L184" i="7" s="1"/>
  <c r="L185" i="7" s="1"/>
  <c r="L186" i="7" s="1"/>
  <c r="L187" i="7" s="1"/>
  <c r="L188" i="7" s="1"/>
  <c r="L189" i="7" s="1"/>
  <c r="L190" i="7" s="1"/>
  <c r="L191" i="7" s="1"/>
  <c r="L192" i="7" s="1"/>
  <c r="L193" i="7" s="1"/>
  <c r="L194" i="7" s="1"/>
  <c r="L195" i="7" s="1"/>
  <c r="L196" i="7" s="1"/>
  <c r="L197" i="7" s="1"/>
  <c r="L198" i="7" s="1"/>
  <c r="L199" i="7" s="1"/>
  <c r="L200" i="7" s="1"/>
  <c r="L201" i="7" s="1"/>
  <c r="L202" i="7" s="1"/>
  <c r="L203" i="7" s="1"/>
  <c r="L204" i="7" s="1"/>
  <c r="L205" i="7" s="1"/>
  <c r="L206" i="7" s="1"/>
  <c r="L207" i="7" s="1"/>
  <c r="L208" i="7" s="1"/>
  <c r="L209" i="7" s="1"/>
  <c r="L210" i="7" s="1"/>
  <c r="L211" i="7" s="1"/>
  <c r="L212" i="7" s="1"/>
  <c r="L213" i="7" s="1"/>
  <c r="L214" i="7" s="1"/>
  <c r="L215" i="7" s="1"/>
  <c r="L216" i="7" s="1"/>
  <c r="L217" i="7" s="1"/>
  <c r="L218" i="7" s="1"/>
  <c r="L219" i="7" s="1"/>
  <c r="L220" i="7" s="1"/>
  <c r="L221" i="7" s="1"/>
  <c r="L222" i="7" s="1"/>
  <c r="L223" i="7" s="1"/>
  <c r="L224" i="7" s="1"/>
  <c r="L225" i="7" s="1"/>
  <c r="L226" i="7" s="1"/>
  <c r="L227" i="7" s="1"/>
  <c r="L228" i="7" s="1"/>
  <c r="L229" i="7" s="1"/>
  <c r="L230" i="7" s="1"/>
  <c r="L231" i="7" s="1"/>
  <c r="L232" i="7" s="1"/>
  <c r="L233" i="7" s="1"/>
  <c r="L234" i="7" s="1"/>
  <c r="L235" i="7" s="1"/>
  <c r="L236" i="7" s="1"/>
  <c r="L237" i="7" s="1"/>
  <c r="K5" i="7"/>
  <c r="K6" i="7" s="1"/>
  <c r="K7" i="7" s="1"/>
  <c r="K8" i="7" s="1"/>
  <c r="K9" i="7" s="1"/>
  <c r="K10" i="7" s="1"/>
  <c r="K11" i="7" s="1"/>
  <c r="K12" i="7" s="1"/>
  <c r="K13" i="7" s="1"/>
  <c r="K14" i="7" s="1"/>
  <c r="K15" i="7" s="1"/>
  <c r="K16" i="7" s="1"/>
  <c r="K17" i="7" s="1"/>
  <c r="K18" i="7" s="1"/>
  <c r="K19" i="7" s="1"/>
  <c r="K20" i="7" s="1"/>
  <c r="K21" i="7" s="1"/>
  <c r="K22" i="7" s="1"/>
  <c r="K23" i="7" s="1"/>
  <c r="K24" i="7" s="1"/>
  <c r="K25" i="7" s="1"/>
  <c r="K26" i="7" s="1"/>
  <c r="K27" i="7" s="1"/>
  <c r="K28" i="7" s="1"/>
  <c r="K29" i="7" s="1"/>
  <c r="K30" i="7" s="1"/>
  <c r="K31" i="7" s="1"/>
  <c r="K32" i="7" s="1"/>
  <c r="K33" i="7" s="1"/>
  <c r="K34" i="7" s="1"/>
  <c r="K35" i="7" s="1"/>
  <c r="K36" i="7" s="1"/>
  <c r="K37" i="7" s="1"/>
  <c r="K38" i="7" s="1"/>
  <c r="K39" i="7" s="1"/>
  <c r="K40" i="7" s="1"/>
  <c r="K41" i="7" s="1"/>
  <c r="K42" i="7" s="1"/>
  <c r="K43" i="7" s="1"/>
  <c r="K44" i="7" s="1"/>
  <c r="K45" i="7" s="1"/>
  <c r="K46" i="7" s="1"/>
  <c r="K47" i="7" s="1"/>
  <c r="K48" i="7" s="1"/>
  <c r="K49" i="7" s="1"/>
  <c r="K50" i="7" s="1"/>
  <c r="K51" i="7" s="1"/>
  <c r="K52" i="7" s="1"/>
  <c r="K53" i="7" s="1"/>
  <c r="K54" i="7" s="1"/>
  <c r="K55" i="7" s="1"/>
  <c r="K56" i="7" s="1"/>
  <c r="K57" i="7" s="1"/>
  <c r="K58" i="7" s="1"/>
  <c r="K59" i="7" s="1"/>
  <c r="K60" i="7" s="1"/>
  <c r="K61" i="7" s="1"/>
  <c r="K62" i="7" s="1"/>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38" i="7" s="1"/>
  <c r="K139"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K184" i="7" s="1"/>
  <c r="K185" i="7" s="1"/>
  <c r="K186" i="7" s="1"/>
  <c r="K187" i="7" s="1"/>
  <c r="K188" i="7" s="1"/>
  <c r="K189" i="7" s="1"/>
  <c r="K190" i="7" s="1"/>
  <c r="K191" i="7" s="1"/>
  <c r="K192" i="7" s="1"/>
  <c r="K193" i="7" s="1"/>
  <c r="K194" i="7" s="1"/>
  <c r="K195" i="7" s="1"/>
  <c r="K196" i="7" s="1"/>
  <c r="K197" i="7" s="1"/>
  <c r="K198" i="7" s="1"/>
  <c r="K199" i="7" s="1"/>
  <c r="K200" i="7" s="1"/>
  <c r="K201" i="7" s="1"/>
  <c r="K202" i="7" s="1"/>
  <c r="K203" i="7" s="1"/>
  <c r="K204" i="7" s="1"/>
  <c r="K205" i="7" s="1"/>
  <c r="K206" i="7" s="1"/>
  <c r="K207" i="7" s="1"/>
  <c r="K208" i="7" s="1"/>
  <c r="K209" i="7" s="1"/>
  <c r="K210" i="7" s="1"/>
  <c r="K211" i="7" s="1"/>
  <c r="K212" i="7" s="1"/>
  <c r="K213" i="7" s="1"/>
  <c r="K214" i="7" s="1"/>
  <c r="K215" i="7" s="1"/>
  <c r="K216" i="7" s="1"/>
  <c r="K217" i="7" s="1"/>
  <c r="K218" i="7" s="1"/>
  <c r="K219" i="7" s="1"/>
  <c r="K220" i="7" s="1"/>
  <c r="K221" i="7" s="1"/>
  <c r="K222" i="7" s="1"/>
  <c r="K223" i="7" s="1"/>
  <c r="K224" i="7" s="1"/>
  <c r="K225" i="7" s="1"/>
  <c r="K226" i="7" s="1"/>
  <c r="K227" i="7" s="1"/>
  <c r="K228" i="7" s="1"/>
  <c r="K229" i="7" s="1"/>
  <c r="K230" i="7" s="1"/>
  <c r="K231" i="7" s="1"/>
  <c r="K232" i="7" s="1"/>
  <c r="K233" i="7" s="1"/>
  <c r="K234" i="7" s="1"/>
  <c r="K235" i="7" s="1"/>
  <c r="K236" i="7" s="1"/>
  <c r="K237" i="7" s="1"/>
  <c r="J5" i="7"/>
  <c r="J6" i="7" s="1"/>
  <c r="J7" i="7" s="1"/>
  <c r="J8" i="7" s="1"/>
  <c r="J9" i="7" s="1"/>
  <c r="J10" i="7" s="1"/>
  <c r="J11" i="7" s="1"/>
  <c r="J12" i="7" s="1"/>
  <c r="J13" i="7" s="1"/>
  <c r="J14" i="7" s="1"/>
  <c r="J15" i="7" s="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J117" i="7" s="1"/>
  <c r="J118" i="7" s="1"/>
  <c r="J119" i="7" s="1"/>
  <c r="J120" i="7" s="1"/>
  <c r="J121" i="7" s="1"/>
  <c r="J122" i="7" s="1"/>
  <c r="J123" i="7" s="1"/>
  <c r="J124" i="7" s="1"/>
  <c r="J125" i="7" s="1"/>
  <c r="J126" i="7" s="1"/>
  <c r="J127" i="7" s="1"/>
  <c r="J128" i="7" s="1"/>
  <c r="J129" i="7" s="1"/>
  <c r="J130" i="7" s="1"/>
  <c r="J131" i="7" s="1"/>
  <c r="J132" i="7" s="1"/>
  <c r="J133" i="7" s="1"/>
  <c r="J134" i="7" s="1"/>
  <c r="J135" i="7" s="1"/>
  <c r="J136" i="7" s="1"/>
  <c r="J137" i="7" s="1"/>
  <c r="J138" i="7" s="1"/>
  <c r="J139" i="7" s="1"/>
  <c r="J140" i="7" s="1"/>
  <c r="J141" i="7" s="1"/>
  <c r="J142" i="7" s="1"/>
  <c r="J143" i="7" s="1"/>
  <c r="J144" i="7" s="1"/>
  <c r="J145" i="7" s="1"/>
  <c r="J146" i="7" s="1"/>
  <c r="J147" i="7" s="1"/>
  <c r="J148" i="7" s="1"/>
  <c r="J149" i="7" s="1"/>
  <c r="J150" i="7" s="1"/>
  <c r="J151" i="7" s="1"/>
  <c r="J152" i="7" s="1"/>
  <c r="J153" i="7" s="1"/>
  <c r="J154" i="7" s="1"/>
  <c r="J155" i="7" s="1"/>
  <c r="J156" i="7" s="1"/>
  <c r="J157" i="7" s="1"/>
  <c r="J158" i="7" s="1"/>
  <c r="J159" i="7" s="1"/>
  <c r="J160" i="7" s="1"/>
  <c r="J161" i="7" s="1"/>
  <c r="J162" i="7" s="1"/>
  <c r="J163" i="7" s="1"/>
  <c r="J164" i="7" s="1"/>
  <c r="J165" i="7" s="1"/>
  <c r="J166" i="7" s="1"/>
  <c r="J167" i="7" s="1"/>
  <c r="J168" i="7" s="1"/>
  <c r="J169" i="7" s="1"/>
  <c r="J170" i="7" s="1"/>
  <c r="J171" i="7" s="1"/>
  <c r="J172" i="7" s="1"/>
  <c r="J173" i="7" s="1"/>
  <c r="J174" i="7" s="1"/>
  <c r="J175" i="7" s="1"/>
  <c r="J176" i="7" s="1"/>
  <c r="J177" i="7" s="1"/>
  <c r="J178" i="7" s="1"/>
  <c r="J179" i="7" s="1"/>
  <c r="J180" i="7" s="1"/>
  <c r="J181" i="7" s="1"/>
  <c r="J182" i="7" s="1"/>
  <c r="J183" i="7" s="1"/>
  <c r="J184" i="7" s="1"/>
  <c r="J185" i="7" s="1"/>
  <c r="J186" i="7" s="1"/>
  <c r="J187" i="7" s="1"/>
  <c r="J188" i="7" s="1"/>
  <c r="J189" i="7" s="1"/>
  <c r="J190" i="7" s="1"/>
  <c r="J191" i="7" s="1"/>
  <c r="J192" i="7" s="1"/>
  <c r="J193" i="7" s="1"/>
  <c r="J194" i="7" s="1"/>
  <c r="J195" i="7" s="1"/>
  <c r="J196" i="7" s="1"/>
  <c r="J197" i="7" s="1"/>
  <c r="J198" i="7" s="1"/>
  <c r="J199" i="7" s="1"/>
  <c r="J200" i="7" s="1"/>
  <c r="J201" i="7" s="1"/>
  <c r="J202" i="7" s="1"/>
  <c r="J203" i="7" s="1"/>
  <c r="J204" i="7" s="1"/>
  <c r="J205" i="7" s="1"/>
  <c r="J206" i="7" s="1"/>
  <c r="J207" i="7" s="1"/>
  <c r="J208" i="7" s="1"/>
  <c r="J209" i="7" s="1"/>
  <c r="J210" i="7" s="1"/>
  <c r="J211" i="7" s="1"/>
  <c r="J212" i="7" s="1"/>
  <c r="J213" i="7" s="1"/>
  <c r="J214" i="7" s="1"/>
  <c r="J215" i="7" s="1"/>
  <c r="J216" i="7" s="1"/>
  <c r="J217" i="7" s="1"/>
  <c r="J218" i="7" s="1"/>
  <c r="J219" i="7" s="1"/>
  <c r="J220" i="7" s="1"/>
  <c r="J221" i="7" s="1"/>
  <c r="J222" i="7" s="1"/>
  <c r="J223" i="7" s="1"/>
  <c r="J224" i="7" s="1"/>
  <c r="J225" i="7" s="1"/>
  <c r="J226" i="7" s="1"/>
  <c r="J227" i="7" s="1"/>
  <c r="J228" i="7" s="1"/>
  <c r="J229" i="7" s="1"/>
  <c r="J230" i="7" s="1"/>
  <c r="J231" i="7" s="1"/>
  <c r="J232" i="7" s="1"/>
  <c r="J233" i="7" s="1"/>
  <c r="J234" i="7" s="1"/>
  <c r="J235" i="7" s="1"/>
  <c r="J236" i="7" s="1"/>
  <c r="J237" i="7" s="1"/>
  <c r="A5" i="7"/>
  <c r="E3" i="7"/>
  <c r="D3" i="7"/>
  <c r="C3" i="7"/>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S6" i="5"/>
  <c r="S7" i="5" s="1"/>
  <c r="S8" i="5" s="1"/>
  <c r="S9" i="5" s="1"/>
  <c r="S10" i="5" s="1"/>
  <c r="S11" i="5" s="1"/>
  <c r="S12" i="5" s="1"/>
  <c r="S13" i="5" s="1"/>
  <c r="S14" i="5" s="1"/>
  <c r="S15" i="5" s="1"/>
  <c r="S16" i="5" s="1"/>
  <c r="S17" i="5" s="1"/>
  <c r="S18" i="5" s="1"/>
  <c r="S19" i="5" s="1"/>
  <c r="S20" i="5" s="1"/>
  <c r="S21" i="5" s="1"/>
  <c r="S22" i="5" s="1"/>
  <c r="S23" i="5" s="1"/>
  <c r="S24" i="5" s="1"/>
  <c r="S25" i="5" s="1"/>
  <c r="S26" i="5" s="1"/>
  <c r="S27" i="5" s="1"/>
  <c r="S28" i="5" s="1"/>
  <c r="S29" i="5" s="1"/>
  <c r="S30" i="5" s="1"/>
  <c r="S31" i="5" s="1"/>
  <c r="S32" i="5" s="1"/>
  <c r="S33" i="5" s="1"/>
  <c r="S34" i="5" s="1"/>
  <c r="S35" i="5" s="1"/>
  <c r="S36" i="5" s="1"/>
  <c r="S37" i="5" s="1"/>
  <c r="S38" i="5" s="1"/>
  <c r="S39" i="5" s="1"/>
  <c r="S40" i="5" s="1"/>
  <c r="S41" i="5" s="1"/>
  <c r="S42" i="5" s="1"/>
  <c r="S43" i="5" s="1"/>
  <c r="S44" i="5" s="1"/>
  <c r="S45" i="5" s="1"/>
  <c r="S46" i="5" s="1"/>
  <c r="S47" i="5" s="1"/>
  <c r="S48" i="5" s="1"/>
  <c r="S49" i="5" s="1"/>
  <c r="S50" i="5" s="1"/>
  <c r="S51" i="5" s="1"/>
  <c r="S52" i="5" s="1"/>
  <c r="S53" i="5" s="1"/>
  <c r="S54" i="5" s="1"/>
  <c r="S55" i="5" s="1"/>
  <c r="S56" i="5" s="1"/>
  <c r="S57" i="5" s="1"/>
  <c r="S58" i="5" s="1"/>
  <c r="S59" i="5" s="1"/>
  <c r="S60" i="5" s="1"/>
  <c r="S61" i="5" s="1"/>
  <c r="S62" i="5" s="1"/>
  <c r="S63" i="5" s="1"/>
  <c r="S64" i="5" s="1"/>
  <c r="S65" i="5" s="1"/>
  <c r="S66" i="5" s="1"/>
  <c r="S67" i="5" s="1"/>
  <c r="S68" i="5" s="1"/>
  <c r="S69" i="5" s="1"/>
  <c r="S70" i="5" s="1"/>
  <c r="S71" i="5" s="1"/>
  <c r="S72" i="5" s="1"/>
  <c r="S73" i="5" s="1"/>
  <c r="S74" i="5" s="1"/>
  <c r="S75" i="5" s="1"/>
  <c r="S76" i="5" s="1"/>
  <c r="S77" i="5" s="1"/>
  <c r="S78" i="5" s="1"/>
  <c r="S79" i="5" s="1"/>
  <c r="S80" i="5" s="1"/>
  <c r="S81" i="5" s="1"/>
  <c r="S82" i="5" s="1"/>
  <c r="S83" i="5" s="1"/>
  <c r="S84" i="5" s="1"/>
  <c r="S85" i="5" s="1"/>
  <c r="S86" i="5" s="1"/>
  <c r="S87" i="5" s="1"/>
  <c r="S88" i="5" s="1"/>
  <c r="S89" i="5" s="1"/>
  <c r="S90" i="5" s="1"/>
  <c r="S91" i="5" s="1"/>
  <c r="S92" i="5" s="1"/>
  <c r="S93" i="5" s="1"/>
  <c r="S94" i="5" s="1"/>
  <c r="S95" i="5" s="1"/>
  <c r="S96" i="5" s="1"/>
  <c r="S97" i="5" s="1"/>
  <c r="S98" i="5" s="1"/>
  <c r="S99" i="5" s="1"/>
  <c r="S100" i="5" s="1"/>
  <c r="S101" i="5" s="1"/>
  <c r="S102" i="5" s="1"/>
  <c r="S103" i="5" s="1"/>
  <c r="S104" i="5" s="1"/>
  <c r="S105" i="5" s="1"/>
  <c r="S106" i="5" s="1"/>
  <c r="S107" i="5" s="1"/>
  <c r="S108" i="5" s="1"/>
  <c r="S109" i="5" s="1"/>
  <c r="S110" i="5" s="1"/>
  <c r="S111" i="5" s="1"/>
  <c r="S112" i="5" s="1"/>
  <c r="S113" i="5" s="1"/>
  <c r="S114" i="5" s="1"/>
  <c r="S115" i="5" s="1"/>
  <c r="S116" i="5" s="1"/>
  <c r="S117" i="5" s="1"/>
  <c r="S118" i="5" s="1"/>
  <c r="S119" i="5" s="1"/>
  <c r="S120" i="5" s="1"/>
  <c r="S121" i="5" s="1"/>
  <c r="S122" i="5" s="1"/>
  <c r="S123" i="5" s="1"/>
  <c r="S124" i="5" s="1"/>
  <c r="S125" i="5" s="1"/>
  <c r="S126" i="5" s="1"/>
  <c r="S127" i="5" s="1"/>
  <c r="S128" i="5" s="1"/>
  <c r="S129" i="5" s="1"/>
  <c r="S130" i="5" s="1"/>
  <c r="S131" i="5" s="1"/>
  <c r="S132" i="5" s="1"/>
  <c r="S133" i="5" s="1"/>
  <c r="S134" i="5" s="1"/>
  <c r="S135" i="5" s="1"/>
  <c r="S136" i="5" s="1"/>
  <c r="S137" i="5" s="1"/>
  <c r="S138" i="5" s="1"/>
  <c r="S139" i="5" s="1"/>
  <c r="S140" i="5" s="1"/>
  <c r="S141" i="5" s="1"/>
  <c r="S142" i="5" s="1"/>
  <c r="S143" i="5" s="1"/>
  <c r="S144" i="5" s="1"/>
  <c r="S145" i="5" s="1"/>
  <c r="S146" i="5" s="1"/>
  <c r="S147" i="5" s="1"/>
  <c r="S148" i="5" s="1"/>
  <c r="S149" i="5" s="1"/>
  <c r="S150" i="5" s="1"/>
  <c r="S151" i="5" s="1"/>
  <c r="S152" i="5" s="1"/>
  <c r="S153" i="5" s="1"/>
  <c r="S154" i="5" s="1"/>
  <c r="S155" i="5" s="1"/>
  <c r="S156" i="5" s="1"/>
  <c r="S157" i="5" s="1"/>
  <c r="S158" i="5" s="1"/>
  <c r="S159" i="5" s="1"/>
  <c r="S160" i="5" s="1"/>
  <c r="S161" i="5" s="1"/>
  <c r="S162" i="5" s="1"/>
  <c r="S163" i="5" s="1"/>
  <c r="S164" i="5" s="1"/>
  <c r="S165" i="5" s="1"/>
  <c r="S166" i="5" s="1"/>
  <c r="S167" i="5" s="1"/>
  <c r="S168" i="5" s="1"/>
  <c r="S169" i="5" s="1"/>
  <c r="S170" i="5" s="1"/>
  <c r="S171" i="5" s="1"/>
  <c r="S172" i="5" s="1"/>
  <c r="S173" i="5" s="1"/>
  <c r="S174" i="5" s="1"/>
  <c r="S175" i="5" s="1"/>
  <c r="S176" i="5" s="1"/>
  <c r="S177" i="5" s="1"/>
  <c r="S178" i="5" s="1"/>
  <c r="S179" i="5" s="1"/>
  <c r="S180" i="5" s="1"/>
  <c r="S181" i="5" s="1"/>
  <c r="S182" i="5" s="1"/>
  <c r="S183" i="5" s="1"/>
  <c r="S184" i="5" s="1"/>
  <c r="S185" i="5" s="1"/>
  <c r="S186" i="5" s="1"/>
  <c r="S187" i="5" s="1"/>
  <c r="S188" i="5" s="1"/>
  <c r="S189" i="5" s="1"/>
  <c r="S190" i="5" s="1"/>
  <c r="S191" i="5" s="1"/>
  <c r="S192" i="5" s="1"/>
  <c r="S193" i="5" s="1"/>
  <c r="S194" i="5" s="1"/>
  <c r="S195" i="5" s="1"/>
  <c r="S196" i="5" s="1"/>
  <c r="S197" i="5" s="1"/>
  <c r="S198" i="5" s="1"/>
  <c r="S199" i="5" s="1"/>
  <c r="S200" i="5" s="1"/>
  <c r="S201" i="5" s="1"/>
  <c r="S202" i="5" s="1"/>
  <c r="S203" i="5" s="1"/>
  <c r="S204" i="5" s="1"/>
  <c r="S205" i="5" s="1"/>
  <c r="S206" i="5" s="1"/>
  <c r="S207" i="5" s="1"/>
  <c r="S208" i="5" s="1"/>
  <c r="S209" i="5" s="1"/>
  <c r="S210" i="5" s="1"/>
  <c r="S211" i="5" s="1"/>
  <c r="S212" i="5" s="1"/>
  <c r="S213" i="5" s="1"/>
  <c r="S214" i="5" s="1"/>
  <c r="S215" i="5" s="1"/>
  <c r="S216" i="5" s="1"/>
  <c r="S217" i="5" s="1"/>
  <c r="S218" i="5" s="1"/>
  <c r="S219" i="5" s="1"/>
  <c r="S220" i="5" s="1"/>
  <c r="S221" i="5" s="1"/>
  <c r="S222" i="5" s="1"/>
  <c r="S223" i="5" s="1"/>
  <c r="S224" i="5" s="1"/>
  <c r="S225" i="5" s="1"/>
  <c r="S226" i="5" s="1"/>
  <c r="S227" i="5" s="1"/>
  <c r="S228" i="5" s="1"/>
  <c r="S229" i="5" s="1"/>
  <c r="S230" i="5" s="1"/>
  <c r="S231" i="5" s="1"/>
  <c r="S232" i="5" s="1"/>
  <c r="S233" i="5" s="1"/>
  <c r="S234" i="5" s="1"/>
  <c r="S235" i="5" s="1"/>
  <c r="S236" i="5" s="1"/>
  <c r="S237" i="5" s="1"/>
  <c r="A6" i="5"/>
  <c r="T5" i="5"/>
  <c r="T6" i="5" s="1"/>
  <c r="T7" i="5" s="1"/>
  <c r="T8" i="5" s="1"/>
  <c r="T9" i="5" s="1"/>
  <c r="T10" i="5" s="1"/>
  <c r="T11" i="5" s="1"/>
  <c r="T12" i="5" s="1"/>
  <c r="T13" i="5" s="1"/>
  <c r="T14" i="5" s="1"/>
  <c r="T15" i="5" s="1"/>
  <c r="T16" i="5" s="1"/>
  <c r="T17" i="5" s="1"/>
  <c r="T18" i="5" s="1"/>
  <c r="T19" i="5" s="1"/>
  <c r="T20" i="5" s="1"/>
  <c r="T21" i="5" s="1"/>
  <c r="T22" i="5" s="1"/>
  <c r="T23" i="5" s="1"/>
  <c r="T24" i="5" s="1"/>
  <c r="T25" i="5" s="1"/>
  <c r="T26" i="5" s="1"/>
  <c r="T27" i="5" s="1"/>
  <c r="T28" i="5" s="1"/>
  <c r="T29" i="5" s="1"/>
  <c r="T30" i="5" s="1"/>
  <c r="T31" i="5" s="1"/>
  <c r="T32" i="5" s="1"/>
  <c r="T33" i="5" s="1"/>
  <c r="T34" i="5" s="1"/>
  <c r="T35" i="5" s="1"/>
  <c r="T36" i="5" s="1"/>
  <c r="T37" i="5" s="1"/>
  <c r="T38" i="5" s="1"/>
  <c r="T39" i="5" s="1"/>
  <c r="T40" i="5" s="1"/>
  <c r="T41" i="5" s="1"/>
  <c r="T42" i="5" s="1"/>
  <c r="T43" i="5" s="1"/>
  <c r="T44" i="5" s="1"/>
  <c r="T45" i="5" s="1"/>
  <c r="T46" i="5" s="1"/>
  <c r="T47" i="5" s="1"/>
  <c r="T48" i="5" s="1"/>
  <c r="T49" i="5" s="1"/>
  <c r="T50" i="5" s="1"/>
  <c r="T51" i="5" s="1"/>
  <c r="T52" i="5" s="1"/>
  <c r="T53" i="5" s="1"/>
  <c r="T54" i="5" s="1"/>
  <c r="T55" i="5" s="1"/>
  <c r="T56" i="5" s="1"/>
  <c r="T57" i="5" s="1"/>
  <c r="T58" i="5" s="1"/>
  <c r="T59" i="5" s="1"/>
  <c r="T60" i="5" s="1"/>
  <c r="T61" i="5" s="1"/>
  <c r="T62" i="5" s="1"/>
  <c r="T63" i="5" s="1"/>
  <c r="T64" i="5" s="1"/>
  <c r="T65" i="5" s="1"/>
  <c r="T66" i="5" s="1"/>
  <c r="T67" i="5" s="1"/>
  <c r="T68" i="5" s="1"/>
  <c r="T69" i="5" s="1"/>
  <c r="T70" i="5" s="1"/>
  <c r="T71" i="5" s="1"/>
  <c r="T72" i="5" s="1"/>
  <c r="T73" i="5" s="1"/>
  <c r="T74" i="5" s="1"/>
  <c r="T75" i="5" s="1"/>
  <c r="T76" i="5" s="1"/>
  <c r="T77" i="5" s="1"/>
  <c r="T78" i="5" s="1"/>
  <c r="T79" i="5" s="1"/>
  <c r="T80" i="5" s="1"/>
  <c r="T81" i="5" s="1"/>
  <c r="T82" i="5" s="1"/>
  <c r="T83" i="5" s="1"/>
  <c r="T84" i="5" s="1"/>
  <c r="T85" i="5" s="1"/>
  <c r="T86" i="5" s="1"/>
  <c r="T87" i="5" s="1"/>
  <c r="T88" i="5" s="1"/>
  <c r="T89" i="5" s="1"/>
  <c r="T90" i="5" s="1"/>
  <c r="T91" i="5" s="1"/>
  <c r="T92" i="5" s="1"/>
  <c r="T93" i="5" s="1"/>
  <c r="T94" i="5" s="1"/>
  <c r="T95" i="5" s="1"/>
  <c r="T96" i="5" s="1"/>
  <c r="T97" i="5" s="1"/>
  <c r="T98" i="5" s="1"/>
  <c r="T99" i="5" s="1"/>
  <c r="T100" i="5" s="1"/>
  <c r="T101" i="5" s="1"/>
  <c r="T102" i="5" s="1"/>
  <c r="T103" i="5" s="1"/>
  <c r="T104" i="5" s="1"/>
  <c r="T105" i="5" s="1"/>
  <c r="T106" i="5" s="1"/>
  <c r="T107" i="5" s="1"/>
  <c r="T108" i="5" s="1"/>
  <c r="T109" i="5" s="1"/>
  <c r="T110" i="5" s="1"/>
  <c r="T111" i="5" s="1"/>
  <c r="T112" i="5" s="1"/>
  <c r="T113" i="5" s="1"/>
  <c r="T114" i="5" s="1"/>
  <c r="T115" i="5" s="1"/>
  <c r="T116" i="5" s="1"/>
  <c r="T117" i="5" s="1"/>
  <c r="T118" i="5" s="1"/>
  <c r="T119" i="5" s="1"/>
  <c r="T120" i="5" s="1"/>
  <c r="T121" i="5" s="1"/>
  <c r="T122" i="5" s="1"/>
  <c r="T123" i="5" s="1"/>
  <c r="T124" i="5" s="1"/>
  <c r="T125" i="5" s="1"/>
  <c r="T126" i="5" s="1"/>
  <c r="T127" i="5" s="1"/>
  <c r="T128" i="5" s="1"/>
  <c r="T129" i="5" s="1"/>
  <c r="T130" i="5" s="1"/>
  <c r="T131" i="5" s="1"/>
  <c r="T132" i="5" s="1"/>
  <c r="T133" i="5" s="1"/>
  <c r="T134" i="5" s="1"/>
  <c r="T135" i="5" s="1"/>
  <c r="T136" i="5" s="1"/>
  <c r="T137" i="5" s="1"/>
  <c r="T138" i="5" s="1"/>
  <c r="T139" i="5" s="1"/>
  <c r="T140" i="5" s="1"/>
  <c r="T141" i="5" s="1"/>
  <c r="T142" i="5" s="1"/>
  <c r="T143" i="5" s="1"/>
  <c r="T144" i="5" s="1"/>
  <c r="T145" i="5" s="1"/>
  <c r="T146" i="5" s="1"/>
  <c r="T147" i="5" s="1"/>
  <c r="T148" i="5" s="1"/>
  <c r="T149" i="5" s="1"/>
  <c r="T150" i="5" s="1"/>
  <c r="T151" i="5" s="1"/>
  <c r="T152" i="5" s="1"/>
  <c r="T153" i="5" s="1"/>
  <c r="T154" i="5" s="1"/>
  <c r="T155" i="5" s="1"/>
  <c r="T156" i="5" s="1"/>
  <c r="T157" i="5" s="1"/>
  <c r="T158" i="5" s="1"/>
  <c r="T159" i="5" s="1"/>
  <c r="T160" i="5" s="1"/>
  <c r="T161" i="5" s="1"/>
  <c r="T162" i="5" s="1"/>
  <c r="T163" i="5" s="1"/>
  <c r="T164" i="5" s="1"/>
  <c r="T165" i="5" s="1"/>
  <c r="T166" i="5" s="1"/>
  <c r="T167" i="5" s="1"/>
  <c r="T168" i="5" s="1"/>
  <c r="T169" i="5" s="1"/>
  <c r="T170" i="5" s="1"/>
  <c r="T171" i="5" s="1"/>
  <c r="T172" i="5" s="1"/>
  <c r="T173" i="5" s="1"/>
  <c r="T174" i="5" s="1"/>
  <c r="T175" i="5" s="1"/>
  <c r="T176" i="5" s="1"/>
  <c r="T177" i="5" s="1"/>
  <c r="T178" i="5" s="1"/>
  <c r="T179" i="5" s="1"/>
  <c r="T180" i="5" s="1"/>
  <c r="T181" i="5" s="1"/>
  <c r="T182" i="5" s="1"/>
  <c r="T183" i="5" s="1"/>
  <c r="T184" i="5" s="1"/>
  <c r="T185" i="5" s="1"/>
  <c r="T186" i="5" s="1"/>
  <c r="T187" i="5" s="1"/>
  <c r="T188" i="5" s="1"/>
  <c r="T189" i="5" s="1"/>
  <c r="T190" i="5" s="1"/>
  <c r="T191" i="5" s="1"/>
  <c r="T192" i="5" s="1"/>
  <c r="T193" i="5" s="1"/>
  <c r="T194" i="5" s="1"/>
  <c r="T195" i="5" s="1"/>
  <c r="T196" i="5" s="1"/>
  <c r="T197" i="5" s="1"/>
  <c r="T198" i="5" s="1"/>
  <c r="T199" i="5" s="1"/>
  <c r="T200" i="5" s="1"/>
  <c r="T201" i="5" s="1"/>
  <c r="T202" i="5" s="1"/>
  <c r="T203" i="5" s="1"/>
  <c r="T204" i="5" s="1"/>
  <c r="T205" i="5" s="1"/>
  <c r="T206" i="5" s="1"/>
  <c r="T207" i="5" s="1"/>
  <c r="T208" i="5" s="1"/>
  <c r="T209" i="5" s="1"/>
  <c r="T210" i="5" s="1"/>
  <c r="T211" i="5" s="1"/>
  <c r="T212" i="5" s="1"/>
  <c r="T213" i="5" s="1"/>
  <c r="T214" i="5" s="1"/>
  <c r="T215" i="5" s="1"/>
  <c r="T216" i="5" s="1"/>
  <c r="T217" i="5" s="1"/>
  <c r="T218" i="5" s="1"/>
  <c r="T219" i="5" s="1"/>
  <c r="T220" i="5" s="1"/>
  <c r="T221" i="5" s="1"/>
  <c r="T222" i="5" s="1"/>
  <c r="T223" i="5" s="1"/>
  <c r="T224" i="5" s="1"/>
  <c r="T225" i="5" s="1"/>
  <c r="T226" i="5" s="1"/>
  <c r="T227" i="5" s="1"/>
  <c r="T228" i="5" s="1"/>
  <c r="T229" i="5" s="1"/>
  <c r="T230" i="5" s="1"/>
  <c r="T231" i="5" s="1"/>
  <c r="T232" i="5" s="1"/>
  <c r="T233" i="5" s="1"/>
  <c r="T234" i="5" s="1"/>
  <c r="T235" i="5" s="1"/>
  <c r="T236" i="5" s="1"/>
  <c r="T237" i="5" s="1"/>
  <c r="S5" i="5"/>
  <c r="R5" i="5"/>
  <c r="R6" i="5" s="1"/>
  <c r="R7" i="5" s="1"/>
  <c r="R8" i="5" s="1"/>
  <c r="R9" i="5" s="1"/>
  <c r="R10" i="5" s="1"/>
  <c r="R11" i="5" s="1"/>
  <c r="R12" i="5" s="1"/>
  <c r="R13" i="5" s="1"/>
  <c r="R14" i="5" s="1"/>
  <c r="R15" i="5" s="1"/>
  <c r="R16" i="5" s="1"/>
  <c r="R17" i="5" s="1"/>
  <c r="R18" i="5" s="1"/>
  <c r="R19" i="5" s="1"/>
  <c r="R20" i="5" s="1"/>
  <c r="R21" i="5" s="1"/>
  <c r="R22" i="5" s="1"/>
  <c r="R23" i="5" s="1"/>
  <c r="R24" i="5" s="1"/>
  <c r="R25" i="5" s="1"/>
  <c r="R26" i="5" s="1"/>
  <c r="R27" i="5" s="1"/>
  <c r="R28" i="5" s="1"/>
  <c r="R29" i="5" s="1"/>
  <c r="R30" i="5" s="1"/>
  <c r="R31" i="5" s="1"/>
  <c r="R32" i="5" s="1"/>
  <c r="R33" i="5" s="1"/>
  <c r="R34" i="5" s="1"/>
  <c r="R35" i="5" s="1"/>
  <c r="R36" i="5" s="1"/>
  <c r="R37" i="5" s="1"/>
  <c r="R38" i="5" s="1"/>
  <c r="R39" i="5" s="1"/>
  <c r="R40" i="5" s="1"/>
  <c r="R41" i="5" s="1"/>
  <c r="R42" i="5" s="1"/>
  <c r="R43" i="5" s="1"/>
  <c r="R44" i="5" s="1"/>
  <c r="R45" i="5" s="1"/>
  <c r="R46" i="5" s="1"/>
  <c r="R47" i="5" s="1"/>
  <c r="R48" i="5" s="1"/>
  <c r="R49" i="5" s="1"/>
  <c r="R50" i="5" s="1"/>
  <c r="R51" i="5" s="1"/>
  <c r="R52" i="5" s="1"/>
  <c r="R53" i="5" s="1"/>
  <c r="R54" i="5" s="1"/>
  <c r="R55" i="5" s="1"/>
  <c r="R56" i="5" s="1"/>
  <c r="R57" i="5" s="1"/>
  <c r="R58" i="5" s="1"/>
  <c r="R59" i="5" s="1"/>
  <c r="R60" i="5" s="1"/>
  <c r="R61" i="5" s="1"/>
  <c r="R62" i="5" s="1"/>
  <c r="R63" i="5" s="1"/>
  <c r="R64" i="5" s="1"/>
  <c r="R65" i="5" s="1"/>
  <c r="R66" i="5" s="1"/>
  <c r="R67" i="5" s="1"/>
  <c r="R68" i="5" s="1"/>
  <c r="R69" i="5" s="1"/>
  <c r="R70" i="5" s="1"/>
  <c r="R71" i="5" s="1"/>
  <c r="R72" i="5" s="1"/>
  <c r="R73" i="5" s="1"/>
  <c r="R74" i="5" s="1"/>
  <c r="R75" i="5" s="1"/>
  <c r="R76" i="5" s="1"/>
  <c r="R77" i="5" s="1"/>
  <c r="R78" i="5" s="1"/>
  <c r="R79" i="5" s="1"/>
  <c r="R80" i="5" s="1"/>
  <c r="R81" i="5" s="1"/>
  <c r="R82" i="5" s="1"/>
  <c r="R83" i="5" s="1"/>
  <c r="R84" i="5" s="1"/>
  <c r="R85" i="5" s="1"/>
  <c r="R86" i="5" s="1"/>
  <c r="R87" i="5" s="1"/>
  <c r="R88" i="5" s="1"/>
  <c r="R89" i="5" s="1"/>
  <c r="R90" i="5" s="1"/>
  <c r="R91" i="5" s="1"/>
  <c r="R92" i="5" s="1"/>
  <c r="R93" i="5" s="1"/>
  <c r="R94" i="5" s="1"/>
  <c r="R95" i="5" s="1"/>
  <c r="R96" i="5" s="1"/>
  <c r="R97" i="5" s="1"/>
  <c r="R98" i="5" s="1"/>
  <c r="R99" i="5" s="1"/>
  <c r="R100" i="5" s="1"/>
  <c r="R101" i="5" s="1"/>
  <c r="R102" i="5" s="1"/>
  <c r="R103" i="5" s="1"/>
  <c r="R104" i="5" s="1"/>
  <c r="R105" i="5" s="1"/>
  <c r="R106" i="5" s="1"/>
  <c r="R107" i="5" s="1"/>
  <c r="R108" i="5" s="1"/>
  <c r="R109" i="5" s="1"/>
  <c r="R110" i="5" s="1"/>
  <c r="R111" i="5" s="1"/>
  <c r="R112" i="5" s="1"/>
  <c r="R113" i="5" s="1"/>
  <c r="R114" i="5" s="1"/>
  <c r="R115" i="5" s="1"/>
  <c r="R116" i="5" s="1"/>
  <c r="R117" i="5" s="1"/>
  <c r="R118" i="5" s="1"/>
  <c r="R119" i="5" s="1"/>
  <c r="R120" i="5" s="1"/>
  <c r="R121" i="5" s="1"/>
  <c r="R122" i="5" s="1"/>
  <c r="R123" i="5" s="1"/>
  <c r="R124" i="5" s="1"/>
  <c r="R125" i="5" s="1"/>
  <c r="R126" i="5" s="1"/>
  <c r="R127" i="5" s="1"/>
  <c r="R128" i="5" s="1"/>
  <c r="R129" i="5" s="1"/>
  <c r="R130" i="5" s="1"/>
  <c r="R131" i="5" s="1"/>
  <c r="R132" i="5" s="1"/>
  <c r="R133" i="5" s="1"/>
  <c r="R134" i="5" s="1"/>
  <c r="R135" i="5" s="1"/>
  <c r="R136" i="5" s="1"/>
  <c r="R137" i="5" s="1"/>
  <c r="R138" i="5" s="1"/>
  <c r="R139" i="5" s="1"/>
  <c r="R140" i="5" s="1"/>
  <c r="R141" i="5" s="1"/>
  <c r="R142" i="5" s="1"/>
  <c r="R143" i="5" s="1"/>
  <c r="R144" i="5" s="1"/>
  <c r="R145" i="5" s="1"/>
  <c r="R146" i="5" s="1"/>
  <c r="R147" i="5" s="1"/>
  <c r="R148" i="5" s="1"/>
  <c r="R149" i="5" s="1"/>
  <c r="R150" i="5" s="1"/>
  <c r="R151" i="5" s="1"/>
  <c r="R152" i="5" s="1"/>
  <c r="R153" i="5" s="1"/>
  <c r="R154" i="5" s="1"/>
  <c r="R155" i="5" s="1"/>
  <c r="R156" i="5" s="1"/>
  <c r="R157" i="5" s="1"/>
  <c r="R158" i="5" s="1"/>
  <c r="R159" i="5" s="1"/>
  <c r="R160" i="5" s="1"/>
  <c r="R161" i="5" s="1"/>
  <c r="R162" i="5" s="1"/>
  <c r="R163" i="5" s="1"/>
  <c r="R164" i="5" s="1"/>
  <c r="R165" i="5" s="1"/>
  <c r="R166" i="5" s="1"/>
  <c r="R167" i="5" s="1"/>
  <c r="R168" i="5" s="1"/>
  <c r="R169" i="5" s="1"/>
  <c r="R170" i="5" s="1"/>
  <c r="R171" i="5" s="1"/>
  <c r="R172" i="5" s="1"/>
  <c r="R173" i="5" s="1"/>
  <c r="R174" i="5" s="1"/>
  <c r="R175" i="5" s="1"/>
  <c r="R176" i="5" s="1"/>
  <c r="R177" i="5" s="1"/>
  <c r="R178" i="5" s="1"/>
  <c r="R179" i="5" s="1"/>
  <c r="R180" i="5" s="1"/>
  <c r="R181" i="5" s="1"/>
  <c r="R182" i="5" s="1"/>
  <c r="R183" i="5" s="1"/>
  <c r="R184" i="5" s="1"/>
  <c r="R185" i="5" s="1"/>
  <c r="R186" i="5" s="1"/>
  <c r="R187" i="5" s="1"/>
  <c r="R188" i="5" s="1"/>
  <c r="R189" i="5" s="1"/>
  <c r="R190" i="5" s="1"/>
  <c r="R191" i="5" s="1"/>
  <c r="R192" i="5" s="1"/>
  <c r="R193" i="5" s="1"/>
  <c r="R194" i="5" s="1"/>
  <c r="R195" i="5" s="1"/>
  <c r="R196" i="5" s="1"/>
  <c r="R197" i="5" s="1"/>
  <c r="R198" i="5" s="1"/>
  <c r="R199" i="5" s="1"/>
  <c r="R200" i="5" s="1"/>
  <c r="R201" i="5" s="1"/>
  <c r="R202" i="5" s="1"/>
  <c r="R203" i="5" s="1"/>
  <c r="R204" i="5" s="1"/>
  <c r="R205" i="5" s="1"/>
  <c r="R206" i="5" s="1"/>
  <c r="R207" i="5" s="1"/>
  <c r="R208" i="5" s="1"/>
  <c r="R209" i="5" s="1"/>
  <c r="R210" i="5" s="1"/>
  <c r="R211" i="5" s="1"/>
  <c r="R212" i="5" s="1"/>
  <c r="R213" i="5" s="1"/>
  <c r="R214" i="5" s="1"/>
  <c r="R215" i="5" s="1"/>
  <c r="R216" i="5" s="1"/>
  <c r="R217" i="5" s="1"/>
  <c r="R218" i="5" s="1"/>
  <c r="R219" i="5" s="1"/>
  <c r="R220" i="5" s="1"/>
  <c r="R221" i="5" s="1"/>
  <c r="R222" i="5" s="1"/>
  <c r="R223" i="5" s="1"/>
  <c r="R224" i="5" s="1"/>
  <c r="R225" i="5" s="1"/>
  <c r="R226" i="5" s="1"/>
  <c r="R227" i="5" s="1"/>
  <c r="R228" i="5" s="1"/>
  <c r="R229" i="5" s="1"/>
  <c r="R230" i="5" s="1"/>
  <c r="R231" i="5" s="1"/>
  <c r="R232" i="5" s="1"/>
  <c r="R233" i="5" s="1"/>
  <c r="R234" i="5" s="1"/>
  <c r="R235" i="5" s="1"/>
  <c r="R236" i="5" s="1"/>
  <c r="R237" i="5" s="1"/>
  <c r="K5" i="5"/>
  <c r="K6" i="5" s="1"/>
  <c r="K7" i="5" s="1"/>
  <c r="K8" i="5" s="1"/>
  <c r="K9" i="5" s="1"/>
  <c r="K10" i="5" s="1"/>
  <c r="K11" i="5" s="1"/>
  <c r="K12" i="5" s="1"/>
  <c r="K13" i="5" s="1"/>
  <c r="K14" i="5" s="1"/>
  <c r="K15" i="5" s="1"/>
  <c r="K16" i="5" s="1"/>
  <c r="K17" i="5" s="1"/>
  <c r="K18" i="5" s="1"/>
  <c r="K19" i="5" s="1"/>
  <c r="K20" i="5" s="1"/>
  <c r="K21" i="5" s="1"/>
  <c r="K22" i="5" s="1"/>
  <c r="K23" i="5" s="1"/>
  <c r="K24" i="5" s="1"/>
  <c r="K25" i="5" s="1"/>
  <c r="K26" i="5" s="1"/>
  <c r="K27" i="5" s="1"/>
  <c r="K28" i="5" s="1"/>
  <c r="K29" i="5" s="1"/>
  <c r="K30" i="5" s="1"/>
  <c r="K31" i="5" s="1"/>
  <c r="K32" i="5" s="1"/>
  <c r="K33" i="5" s="1"/>
  <c r="K34" i="5" s="1"/>
  <c r="K35" i="5" s="1"/>
  <c r="K36" i="5" s="1"/>
  <c r="K37" i="5" s="1"/>
  <c r="K38" i="5" s="1"/>
  <c r="K39" i="5" s="1"/>
  <c r="K40" i="5" s="1"/>
  <c r="K41" i="5" s="1"/>
  <c r="K42" i="5" s="1"/>
  <c r="K43" i="5" s="1"/>
  <c r="K44" i="5" s="1"/>
  <c r="K45" i="5" s="1"/>
  <c r="K46" i="5" s="1"/>
  <c r="K47" i="5" s="1"/>
  <c r="K48" i="5" s="1"/>
  <c r="K49" i="5" s="1"/>
  <c r="K50" i="5" s="1"/>
  <c r="K51" i="5" s="1"/>
  <c r="K52" i="5" s="1"/>
  <c r="K53" i="5" s="1"/>
  <c r="K54" i="5" s="1"/>
  <c r="K55" i="5" s="1"/>
  <c r="K56" i="5" s="1"/>
  <c r="K57" i="5" s="1"/>
  <c r="K58" i="5" s="1"/>
  <c r="K59" i="5" s="1"/>
  <c r="K60" i="5" s="1"/>
  <c r="K61" i="5" s="1"/>
  <c r="K62" i="5" s="1"/>
  <c r="K63" i="5" s="1"/>
  <c r="K64" i="5" s="1"/>
  <c r="K65" i="5" s="1"/>
  <c r="K66" i="5" s="1"/>
  <c r="K67" i="5" s="1"/>
  <c r="K68" i="5" s="1"/>
  <c r="K69" i="5" s="1"/>
  <c r="K70" i="5" s="1"/>
  <c r="K71" i="5" s="1"/>
  <c r="K72" i="5" s="1"/>
  <c r="K73" i="5" s="1"/>
  <c r="K74" i="5" s="1"/>
  <c r="K75" i="5" s="1"/>
  <c r="K76" i="5" s="1"/>
  <c r="K77" i="5" s="1"/>
  <c r="K78" i="5" s="1"/>
  <c r="K79" i="5" s="1"/>
  <c r="K80" i="5" s="1"/>
  <c r="K81" i="5" s="1"/>
  <c r="K82" i="5" s="1"/>
  <c r="K83" i="5" s="1"/>
  <c r="K84" i="5" s="1"/>
  <c r="K85" i="5" s="1"/>
  <c r="K86" i="5" s="1"/>
  <c r="K87" i="5" s="1"/>
  <c r="K88" i="5" s="1"/>
  <c r="K89" i="5" s="1"/>
  <c r="K90" i="5" s="1"/>
  <c r="K91" i="5" s="1"/>
  <c r="K92" i="5" s="1"/>
  <c r="K93" i="5" s="1"/>
  <c r="K94" i="5" s="1"/>
  <c r="K95" i="5" s="1"/>
  <c r="K96" i="5" s="1"/>
  <c r="K97" i="5" s="1"/>
  <c r="K98" i="5" s="1"/>
  <c r="K99" i="5" s="1"/>
  <c r="K100" i="5" s="1"/>
  <c r="K101" i="5" s="1"/>
  <c r="K102" i="5" s="1"/>
  <c r="K103" i="5" s="1"/>
  <c r="K104" i="5" s="1"/>
  <c r="K105" i="5" s="1"/>
  <c r="K106" i="5" s="1"/>
  <c r="K107" i="5" s="1"/>
  <c r="K108" i="5" s="1"/>
  <c r="K109" i="5" s="1"/>
  <c r="K110" i="5" s="1"/>
  <c r="K111" i="5" s="1"/>
  <c r="K112" i="5" s="1"/>
  <c r="K113" i="5" s="1"/>
  <c r="K114" i="5" s="1"/>
  <c r="K115" i="5" s="1"/>
  <c r="K116" i="5" s="1"/>
  <c r="K117" i="5" s="1"/>
  <c r="K118" i="5" s="1"/>
  <c r="K119" i="5" s="1"/>
  <c r="K120" i="5" s="1"/>
  <c r="K121" i="5" s="1"/>
  <c r="K122" i="5" s="1"/>
  <c r="K123" i="5" s="1"/>
  <c r="K124" i="5" s="1"/>
  <c r="K125" i="5" s="1"/>
  <c r="K126" i="5" s="1"/>
  <c r="K127" i="5" s="1"/>
  <c r="K128" i="5" s="1"/>
  <c r="K129" i="5" s="1"/>
  <c r="K130" i="5" s="1"/>
  <c r="K131" i="5" s="1"/>
  <c r="K132" i="5" s="1"/>
  <c r="K133" i="5" s="1"/>
  <c r="K134" i="5" s="1"/>
  <c r="K135" i="5" s="1"/>
  <c r="K136" i="5" s="1"/>
  <c r="K137" i="5" s="1"/>
  <c r="K138" i="5" s="1"/>
  <c r="K139" i="5" s="1"/>
  <c r="K140" i="5" s="1"/>
  <c r="K141" i="5" s="1"/>
  <c r="K142" i="5" s="1"/>
  <c r="K143" i="5" s="1"/>
  <c r="K144" i="5" s="1"/>
  <c r="K145" i="5" s="1"/>
  <c r="K146" i="5" s="1"/>
  <c r="K147" i="5" s="1"/>
  <c r="K148" i="5" s="1"/>
  <c r="K149" i="5" s="1"/>
  <c r="K150" i="5" s="1"/>
  <c r="K151" i="5" s="1"/>
  <c r="K152" i="5" s="1"/>
  <c r="K153" i="5" s="1"/>
  <c r="K154" i="5" s="1"/>
  <c r="K155" i="5" s="1"/>
  <c r="K156" i="5" s="1"/>
  <c r="K157" i="5" s="1"/>
  <c r="K158" i="5" s="1"/>
  <c r="K159" i="5" s="1"/>
  <c r="K160" i="5" s="1"/>
  <c r="K161" i="5" s="1"/>
  <c r="K162" i="5" s="1"/>
  <c r="K163" i="5" s="1"/>
  <c r="K164" i="5" s="1"/>
  <c r="K165" i="5" s="1"/>
  <c r="K166" i="5" s="1"/>
  <c r="K167" i="5" s="1"/>
  <c r="K168" i="5" s="1"/>
  <c r="K169" i="5" s="1"/>
  <c r="K170" i="5" s="1"/>
  <c r="K171" i="5" s="1"/>
  <c r="K172" i="5" s="1"/>
  <c r="K173" i="5" s="1"/>
  <c r="K174" i="5" s="1"/>
  <c r="K175" i="5" s="1"/>
  <c r="K176" i="5" s="1"/>
  <c r="K177" i="5" s="1"/>
  <c r="K178" i="5" s="1"/>
  <c r="K179" i="5" s="1"/>
  <c r="K180" i="5" s="1"/>
  <c r="K181" i="5" s="1"/>
  <c r="K182" i="5" s="1"/>
  <c r="K183" i="5" s="1"/>
  <c r="K184" i="5" s="1"/>
  <c r="K185" i="5" s="1"/>
  <c r="K186" i="5" s="1"/>
  <c r="K187" i="5" s="1"/>
  <c r="K188" i="5" s="1"/>
  <c r="K189" i="5" s="1"/>
  <c r="K190" i="5" s="1"/>
  <c r="K191" i="5" s="1"/>
  <c r="K192" i="5" s="1"/>
  <c r="K193" i="5" s="1"/>
  <c r="K194" i="5" s="1"/>
  <c r="K195" i="5" s="1"/>
  <c r="K196" i="5" s="1"/>
  <c r="K197" i="5" s="1"/>
  <c r="K198" i="5" s="1"/>
  <c r="K199" i="5" s="1"/>
  <c r="K200" i="5" s="1"/>
  <c r="K201" i="5" s="1"/>
  <c r="K202" i="5" s="1"/>
  <c r="K203" i="5" s="1"/>
  <c r="K204" i="5" s="1"/>
  <c r="K205" i="5" s="1"/>
  <c r="K206" i="5" s="1"/>
  <c r="K207" i="5" s="1"/>
  <c r="K208" i="5" s="1"/>
  <c r="K209" i="5" s="1"/>
  <c r="K210" i="5" s="1"/>
  <c r="K211" i="5" s="1"/>
  <c r="K212" i="5" s="1"/>
  <c r="K213" i="5" s="1"/>
  <c r="K214" i="5" s="1"/>
  <c r="K215" i="5" s="1"/>
  <c r="K216" i="5" s="1"/>
  <c r="K217" i="5" s="1"/>
  <c r="K218" i="5" s="1"/>
  <c r="K219" i="5" s="1"/>
  <c r="K220" i="5" s="1"/>
  <c r="K221" i="5" s="1"/>
  <c r="K222" i="5" s="1"/>
  <c r="K223" i="5" s="1"/>
  <c r="K224" i="5" s="1"/>
  <c r="K225" i="5" s="1"/>
  <c r="K226" i="5" s="1"/>
  <c r="K227" i="5" s="1"/>
  <c r="K228" i="5" s="1"/>
  <c r="K229" i="5" s="1"/>
  <c r="K230" i="5" s="1"/>
  <c r="K231" i="5" s="1"/>
  <c r="K232" i="5" s="1"/>
  <c r="K233" i="5" s="1"/>
  <c r="K234" i="5" s="1"/>
  <c r="K235" i="5" s="1"/>
  <c r="K236" i="5" s="1"/>
  <c r="K237" i="5" s="1"/>
  <c r="K238" i="5" s="1"/>
  <c r="K239" i="5" s="1"/>
  <c r="K240" i="5" s="1"/>
  <c r="K241" i="5" s="1"/>
  <c r="K242" i="5" s="1"/>
  <c r="K243" i="5" s="1"/>
  <c r="K244" i="5" s="1"/>
  <c r="J5" i="5"/>
  <c r="J6" i="5" s="1"/>
  <c r="J7" i="5" s="1"/>
  <c r="J8" i="5" s="1"/>
  <c r="J9" i="5" s="1"/>
  <c r="J10" i="5" s="1"/>
  <c r="J11" i="5" s="1"/>
  <c r="J12" i="5" s="1"/>
  <c r="J13" i="5" s="1"/>
  <c r="J14" i="5" s="1"/>
  <c r="J15" i="5" s="1"/>
  <c r="J16" i="5" s="1"/>
  <c r="J17" i="5" s="1"/>
  <c r="J18" i="5" s="1"/>
  <c r="J19" i="5" s="1"/>
  <c r="J20" i="5" s="1"/>
  <c r="J21" i="5" s="1"/>
  <c r="J22" i="5" s="1"/>
  <c r="J23" i="5" s="1"/>
  <c r="J24" i="5" s="1"/>
  <c r="J25" i="5" s="1"/>
  <c r="J26" i="5" s="1"/>
  <c r="J27" i="5" s="1"/>
  <c r="J28" i="5" s="1"/>
  <c r="J29" i="5" s="1"/>
  <c r="J30" i="5" s="1"/>
  <c r="J31" i="5" s="1"/>
  <c r="J32" i="5" s="1"/>
  <c r="J33" i="5" s="1"/>
  <c r="J34" i="5" s="1"/>
  <c r="J35" i="5" s="1"/>
  <c r="J36" i="5" s="1"/>
  <c r="J37" i="5" s="1"/>
  <c r="J38" i="5" s="1"/>
  <c r="J39" i="5" s="1"/>
  <c r="J40" i="5" s="1"/>
  <c r="J41" i="5" s="1"/>
  <c r="J42" i="5" s="1"/>
  <c r="J43" i="5" s="1"/>
  <c r="J44" i="5" s="1"/>
  <c r="J45" i="5" s="1"/>
  <c r="J46" i="5" s="1"/>
  <c r="J47" i="5" s="1"/>
  <c r="J48" i="5" s="1"/>
  <c r="J49" i="5" s="1"/>
  <c r="J50" i="5" s="1"/>
  <c r="J51" i="5" s="1"/>
  <c r="J52" i="5" s="1"/>
  <c r="J53" i="5" s="1"/>
  <c r="J54" i="5" s="1"/>
  <c r="J55" i="5" s="1"/>
  <c r="J56" i="5" s="1"/>
  <c r="J57" i="5" s="1"/>
  <c r="J58" i="5" s="1"/>
  <c r="J59" i="5" s="1"/>
  <c r="J60" i="5" s="1"/>
  <c r="J61" i="5" s="1"/>
  <c r="J62" i="5" s="1"/>
  <c r="J63" i="5" s="1"/>
  <c r="J64" i="5" s="1"/>
  <c r="J65" i="5" s="1"/>
  <c r="J66" i="5" s="1"/>
  <c r="J67" i="5" s="1"/>
  <c r="J68" i="5" s="1"/>
  <c r="J69" i="5" s="1"/>
  <c r="J70" i="5" s="1"/>
  <c r="J71" i="5" s="1"/>
  <c r="J72" i="5" s="1"/>
  <c r="J73" i="5" s="1"/>
  <c r="J74" i="5" s="1"/>
  <c r="J75" i="5" s="1"/>
  <c r="J76" i="5" s="1"/>
  <c r="J77" i="5" s="1"/>
  <c r="J78" i="5" s="1"/>
  <c r="J79" i="5" s="1"/>
  <c r="J80" i="5" s="1"/>
  <c r="J81" i="5" s="1"/>
  <c r="J82" i="5" s="1"/>
  <c r="J83" i="5" s="1"/>
  <c r="J84" i="5" s="1"/>
  <c r="J85" i="5" s="1"/>
  <c r="J86" i="5" s="1"/>
  <c r="J87" i="5" s="1"/>
  <c r="J88" i="5" s="1"/>
  <c r="J89" i="5" s="1"/>
  <c r="J90" i="5" s="1"/>
  <c r="J91" i="5" s="1"/>
  <c r="J92" i="5" s="1"/>
  <c r="J93" i="5" s="1"/>
  <c r="J94" i="5" s="1"/>
  <c r="J95" i="5" s="1"/>
  <c r="J96" i="5" s="1"/>
  <c r="J97" i="5" s="1"/>
  <c r="J98" i="5" s="1"/>
  <c r="J99" i="5" s="1"/>
  <c r="J100" i="5" s="1"/>
  <c r="J101" i="5" s="1"/>
  <c r="J102" i="5" s="1"/>
  <c r="J103" i="5" s="1"/>
  <c r="J104" i="5" s="1"/>
  <c r="J105" i="5" s="1"/>
  <c r="J106" i="5" s="1"/>
  <c r="J107" i="5" s="1"/>
  <c r="J108" i="5" s="1"/>
  <c r="J109" i="5" s="1"/>
  <c r="J110" i="5" s="1"/>
  <c r="J111" i="5" s="1"/>
  <c r="J112" i="5" s="1"/>
  <c r="J113" i="5" s="1"/>
  <c r="J114" i="5" s="1"/>
  <c r="J115" i="5" s="1"/>
  <c r="J116" i="5" s="1"/>
  <c r="J117" i="5" s="1"/>
  <c r="J118" i="5" s="1"/>
  <c r="J119" i="5" s="1"/>
  <c r="J120" i="5" s="1"/>
  <c r="J121" i="5" s="1"/>
  <c r="J122" i="5" s="1"/>
  <c r="J123" i="5" s="1"/>
  <c r="J124" i="5" s="1"/>
  <c r="J125" i="5" s="1"/>
  <c r="J126" i="5" s="1"/>
  <c r="J127" i="5" s="1"/>
  <c r="J128" i="5" s="1"/>
  <c r="J129" i="5" s="1"/>
  <c r="J130" i="5" s="1"/>
  <c r="J131" i="5" s="1"/>
  <c r="J132" i="5" s="1"/>
  <c r="J133" i="5" s="1"/>
  <c r="J134" i="5" s="1"/>
  <c r="J135" i="5" s="1"/>
  <c r="J136" i="5" s="1"/>
  <c r="J137" i="5" s="1"/>
  <c r="J138" i="5" s="1"/>
  <c r="J139" i="5" s="1"/>
  <c r="J140" i="5" s="1"/>
  <c r="J141" i="5" s="1"/>
  <c r="J142" i="5" s="1"/>
  <c r="J143" i="5" s="1"/>
  <c r="J144" i="5" s="1"/>
  <c r="J145" i="5" s="1"/>
  <c r="J146" i="5" s="1"/>
  <c r="J147" i="5" s="1"/>
  <c r="J148" i="5" s="1"/>
  <c r="J149" i="5" s="1"/>
  <c r="J150" i="5" s="1"/>
  <c r="J151" i="5" s="1"/>
  <c r="J152" i="5" s="1"/>
  <c r="J153" i="5" s="1"/>
  <c r="J154" i="5" s="1"/>
  <c r="J155" i="5" s="1"/>
  <c r="J156" i="5" s="1"/>
  <c r="J157" i="5" s="1"/>
  <c r="J158" i="5" s="1"/>
  <c r="J159" i="5" s="1"/>
  <c r="J160" i="5" s="1"/>
  <c r="J161" i="5" s="1"/>
  <c r="J162" i="5" s="1"/>
  <c r="J163" i="5" s="1"/>
  <c r="J164" i="5" s="1"/>
  <c r="J165" i="5" s="1"/>
  <c r="J166" i="5" s="1"/>
  <c r="J167" i="5" s="1"/>
  <c r="J168" i="5" s="1"/>
  <c r="J169" i="5" s="1"/>
  <c r="J170" i="5" s="1"/>
  <c r="J171" i="5" s="1"/>
  <c r="J172" i="5" s="1"/>
  <c r="J173" i="5" s="1"/>
  <c r="J174" i="5" s="1"/>
  <c r="J175" i="5" s="1"/>
  <c r="J176" i="5" s="1"/>
  <c r="J177" i="5" s="1"/>
  <c r="J178" i="5" s="1"/>
  <c r="J179" i="5" s="1"/>
  <c r="J180" i="5" s="1"/>
  <c r="J181" i="5" s="1"/>
  <c r="J182" i="5" s="1"/>
  <c r="J183" i="5" s="1"/>
  <c r="J184" i="5" s="1"/>
  <c r="J185" i="5" s="1"/>
  <c r="J186" i="5" s="1"/>
  <c r="J187" i="5" s="1"/>
  <c r="J188" i="5" s="1"/>
  <c r="J189" i="5" s="1"/>
  <c r="J190" i="5" s="1"/>
  <c r="J191" i="5" s="1"/>
  <c r="J192" i="5" s="1"/>
  <c r="J193" i="5" s="1"/>
  <c r="J194" i="5" s="1"/>
  <c r="J195" i="5" s="1"/>
  <c r="J196" i="5" s="1"/>
  <c r="J197" i="5" s="1"/>
  <c r="J198" i="5" s="1"/>
  <c r="J199" i="5" s="1"/>
  <c r="J200" i="5" s="1"/>
  <c r="J201" i="5" s="1"/>
  <c r="J202" i="5" s="1"/>
  <c r="J203" i="5" s="1"/>
  <c r="J204" i="5" s="1"/>
  <c r="J205" i="5" s="1"/>
  <c r="J206" i="5" s="1"/>
  <c r="J207" i="5" s="1"/>
  <c r="J208" i="5" s="1"/>
  <c r="J209" i="5" s="1"/>
  <c r="J210" i="5" s="1"/>
  <c r="J211" i="5" s="1"/>
  <c r="J212" i="5" s="1"/>
  <c r="J213" i="5" s="1"/>
  <c r="J214" i="5" s="1"/>
  <c r="J215" i="5" s="1"/>
  <c r="J216" i="5" s="1"/>
  <c r="J217" i="5" s="1"/>
  <c r="J218" i="5" s="1"/>
  <c r="J219" i="5" s="1"/>
  <c r="J220" i="5" s="1"/>
  <c r="J221" i="5" s="1"/>
  <c r="J222" i="5" s="1"/>
  <c r="J223" i="5" s="1"/>
  <c r="J224" i="5" s="1"/>
  <c r="J225" i="5" s="1"/>
  <c r="J226" i="5" s="1"/>
  <c r="J227" i="5" s="1"/>
  <c r="J228" i="5" s="1"/>
  <c r="J229" i="5" s="1"/>
  <c r="J230" i="5" s="1"/>
  <c r="J231" i="5" s="1"/>
  <c r="J232" i="5" s="1"/>
  <c r="J233" i="5" s="1"/>
  <c r="J234" i="5" s="1"/>
  <c r="J235" i="5" s="1"/>
  <c r="J236" i="5" s="1"/>
  <c r="J237" i="5" s="1"/>
  <c r="J238" i="5" s="1"/>
  <c r="J239" i="5" s="1"/>
  <c r="J240" i="5" s="1"/>
  <c r="J241" i="5" s="1"/>
  <c r="J242" i="5" s="1"/>
  <c r="J243" i="5" s="1"/>
  <c r="J244" i="5" s="1"/>
  <c r="I5" i="5"/>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I64" i="5" s="1"/>
  <c r="I65" i="5" s="1"/>
  <c r="I66" i="5" s="1"/>
  <c r="I67" i="5" s="1"/>
  <c r="I68" i="5" s="1"/>
  <c r="I69" i="5" s="1"/>
  <c r="I70" i="5" s="1"/>
  <c r="I71" i="5" s="1"/>
  <c r="I72" i="5" s="1"/>
  <c r="I73" i="5" s="1"/>
  <c r="I74" i="5" s="1"/>
  <c r="I75" i="5" s="1"/>
  <c r="I76" i="5" s="1"/>
  <c r="I77" i="5" s="1"/>
  <c r="I78" i="5" s="1"/>
  <c r="I79" i="5" s="1"/>
  <c r="I80" i="5" s="1"/>
  <c r="I81" i="5" s="1"/>
  <c r="I82" i="5" s="1"/>
  <c r="I83" i="5" s="1"/>
  <c r="I84" i="5" s="1"/>
  <c r="I85" i="5" s="1"/>
  <c r="I86" i="5" s="1"/>
  <c r="I87" i="5" s="1"/>
  <c r="I88" i="5" s="1"/>
  <c r="I89" i="5" s="1"/>
  <c r="I90" i="5" s="1"/>
  <c r="I91" i="5" s="1"/>
  <c r="I92" i="5" s="1"/>
  <c r="I93" i="5" s="1"/>
  <c r="I94" i="5" s="1"/>
  <c r="I95" i="5" s="1"/>
  <c r="I96" i="5" s="1"/>
  <c r="I97" i="5" s="1"/>
  <c r="I98" i="5" s="1"/>
  <c r="I99" i="5" s="1"/>
  <c r="I100" i="5" s="1"/>
  <c r="I101" i="5" s="1"/>
  <c r="I102" i="5" s="1"/>
  <c r="I103" i="5" s="1"/>
  <c r="I104" i="5" s="1"/>
  <c r="I105" i="5" s="1"/>
  <c r="I106" i="5" s="1"/>
  <c r="I107" i="5" s="1"/>
  <c r="I108" i="5" s="1"/>
  <c r="I109" i="5" s="1"/>
  <c r="I110" i="5" s="1"/>
  <c r="I111" i="5" s="1"/>
  <c r="I112" i="5" s="1"/>
  <c r="I113" i="5" s="1"/>
  <c r="I114" i="5" s="1"/>
  <c r="I115" i="5" s="1"/>
  <c r="I116" i="5" s="1"/>
  <c r="I117" i="5" s="1"/>
  <c r="I118" i="5" s="1"/>
  <c r="I119" i="5" s="1"/>
  <c r="I120" i="5" s="1"/>
  <c r="I121" i="5" s="1"/>
  <c r="I122" i="5" s="1"/>
  <c r="I123" i="5" s="1"/>
  <c r="I124" i="5" s="1"/>
  <c r="I125" i="5" s="1"/>
  <c r="I126" i="5" s="1"/>
  <c r="I127" i="5" s="1"/>
  <c r="I128" i="5" s="1"/>
  <c r="I129" i="5" s="1"/>
  <c r="I130" i="5" s="1"/>
  <c r="I131" i="5" s="1"/>
  <c r="I132" i="5" s="1"/>
  <c r="I133" i="5" s="1"/>
  <c r="I134" i="5" s="1"/>
  <c r="I135" i="5" s="1"/>
  <c r="I136" i="5" s="1"/>
  <c r="I137" i="5" s="1"/>
  <c r="I138" i="5" s="1"/>
  <c r="I139" i="5" s="1"/>
  <c r="I140" i="5" s="1"/>
  <c r="I141" i="5" s="1"/>
  <c r="I142" i="5" s="1"/>
  <c r="I143" i="5" s="1"/>
  <c r="I144" i="5" s="1"/>
  <c r="I145" i="5" s="1"/>
  <c r="I146" i="5" s="1"/>
  <c r="I147" i="5" s="1"/>
  <c r="I148" i="5" s="1"/>
  <c r="I149" i="5" s="1"/>
  <c r="I150" i="5" s="1"/>
  <c r="I151" i="5" s="1"/>
  <c r="I152" i="5" s="1"/>
  <c r="I153" i="5" s="1"/>
  <c r="I154" i="5" s="1"/>
  <c r="I155" i="5" s="1"/>
  <c r="I156" i="5" s="1"/>
  <c r="I157" i="5" s="1"/>
  <c r="I158" i="5" s="1"/>
  <c r="I159" i="5" s="1"/>
  <c r="I160" i="5" s="1"/>
  <c r="I161" i="5" s="1"/>
  <c r="I162" i="5" s="1"/>
  <c r="I163" i="5" s="1"/>
  <c r="I164" i="5" s="1"/>
  <c r="I165" i="5" s="1"/>
  <c r="I166" i="5" s="1"/>
  <c r="I167" i="5" s="1"/>
  <c r="I168" i="5" s="1"/>
  <c r="I169" i="5" s="1"/>
  <c r="I170" i="5" s="1"/>
  <c r="I171" i="5" s="1"/>
  <c r="I172" i="5" s="1"/>
  <c r="I173" i="5" s="1"/>
  <c r="I174" i="5" s="1"/>
  <c r="I175" i="5" s="1"/>
  <c r="I176" i="5" s="1"/>
  <c r="I177" i="5" s="1"/>
  <c r="I178" i="5" s="1"/>
  <c r="I179" i="5" s="1"/>
  <c r="I180" i="5" s="1"/>
  <c r="I181" i="5" s="1"/>
  <c r="I182" i="5" s="1"/>
  <c r="I183" i="5" s="1"/>
  <c r="I184" i="5" s="1"/>
  <c r="I185" i="5" s="1"/>
  <c r="I186" i="5" s="1"/>
  <c r="I187" i="5" s="1"/>
  <c r="I188" i="5" s="1"/>
  <c r="I189" i="5" s="1"/>
  <c r="I190" i="5" s="1"/>
  <c r="I191" i="5" s="1"/>
  <c r="I192" i="5" s="1"/>
  <c r="I193" i="5" s="1"/>
  <c r="I194" i="5" s="1"/>
  <c r="I195" i="5" s="1"/>
  <c r="I196" i="5" s="1"/>
  <c r="I197" i="5" s="1"/>
  <c r="I198" i="5" s="1"/>
  <c r="I199" i="5" s="1"/>
  <c r="I200" i="5" s="1"/>
  <c r="I201" i="5" s="1"/>
  <c r="I202" i="5" s="1"/>
  <c r="I203" i="5" s="1"/>
  <c r="I204" i="5" s="1"/>
  <c r="I205" i="5" s="1"/>
  <c r="I206" i="5" s="1"/>
  <c r="I207" i="5" s="1"/>
  <c r="I208" i="5" s="1"/>
  <c r="I209" i="5" s="1"/>
  <c r="I210" i="5" s="1"/>
  <c r="I211" i="5" s="1"/>
  <c r="I212" i="5" s="1"/>
  <c r="I213" i="5" s="1"/>
  <c r="I214" i="5" s="1"/>
  <c r="I215" i="5" s="1"/>
  <c r="I216" i="5" s="1"/>
  <c r="I217" i="5" s="1"/>
  <c r="I218" i="5" s="1"/>
  <c r="I219" i="5" s="1"/>
  <c r="I220" i="5" s="1"/>
  <c r="I221" i="5" s="1"/>
  <c r="I222" i="5" s="1"/>
  <c r="I223" i="5" s="1"/>
  <c r="I224" i="5" s="1"/>
  <c r="I225" i="5" s="1"/>
  <c r="I226" i="5" s="1"/>
  <c r="I227" i="5" s="1"/>
  <c r="I228" i="5" s="1"/>
  <c r="I229" i="5" s="1"/>
  <c r="I230" i="5" s="1"/>
  <c r="I231" i="5" s="1"/>
  <c r="I232" i="5" s="1"/>
  <c r="I233" i="5" s="1"/>
  <c r="I234" i="5" s="1"/>
  <c r="I235" i="5" s="1"/>
  <c r="I236" i="5" s="1"/>
  <c r="I237" i="5" s="1"/>
  <c r="I238" i="5" s="1"/>
  <c r="I239" i="5" s="1"/>
  <c r="I240" i="5" s="1"/>
  <c r="I241" i="5" s="1"/>
  <c r="I242" i="5" s="1"/>
  <c r="I243" i="5" s="1"/>
  <c r="I244" i="5" s="1"/>
  <c r="A5" i="5"/>
  <c r="N3" i="5"/>
  <c r="M3" i="5"/>
  <c r="L3" i="5"/>
  <c r="E3" i="5"/>
  <c r="D3" i="5"/>
  <c r="C3" i="5"/>
  <c r="D26" i="3"/>
  <c r="N24" i="3"/>
  <c r="G24" i="3"/>
  <c r="E24" i="3"/>
  <c r="D24" i="3"/>
  <c r="M24" i="3"/>
  <c r="L24" i="3"/>
  <c r="K24" i="3"/>
  <c r="J24" i="3"/>
  <c r="I24" i="3"/>
  <c r="H24" i="3"/>
  <c r="F24" i="3"/>
  <c r="Z20" i="3"/>
  <c r="Y20" i="3"/>
  <c r="X20" i="3"/>
  <c r="W20" i="3"/>
  <c r="V20" i="3"/>
  <c r="U20" i="3"/>
  <c r="T20" i="3"/>
  <c r="S20" i="3"/>
  <c r="R20" i="3"/>
  <c r="Q20" i="3"/>
  <c r="P20" i="3"/>
  <c r="O20" i="3"/>
  <c r="N20" i="3"/>
  <c r="N22" i="3" s="1"/>
  <c r="M20" i="3"/>
  <c r="M22" i="3" s="1"/>
  <c r="L20" i="3"/>
  <c r="L22" i="3" s="1"/>
  <c r="K20" i="3"/>
  <c r="K22" i="3" s="1"/>
  <c r="J20" i="3"/>
  <c r="J22" i="3" s="1"/>
  <c r="I20" i="3"/>
  <c r="I22" i="3" s="1"/>
  <c r="H20" i="3"/>
  <c r="H22" i="3" s="1"/>
  <c r="G20" i="3"/>
  <c r="G22" i="3" s="1"/>
  <c r="F20" i="3"/>
  <c r="E20" i="3"/>
  <c r="E22" i="3" s="1"/>
  <c r="D20" i="3"/>
  <c r="D22" i="3" s="1"/>
  <c r="C20" i="3"/>
  <c r="C22" i="3" s="1"/>
  <c r="D27" i="3" l="1"/>
  <c r="C28" i="3"/>
  <c r="F22" i="3"/>
  <c r="C27" i="3"/>
  <c r="C29" i="3"/>
  <c r="E26" i="3"/>
  <c r="D29" i="3"/>
  <c r="D28" i="3"/>
  <c r="E27" i="3" l="1"/>
  <c r="E28" i="3"/>
  <c r="E29" i="3"/>
  <c r="F26" i="3"/>
  <c r="F27" i="3" l="1"/>
  <c r="F28" i="3"/>
  <c r="F29" i="3"/>
  <c r="G26" i="3"/>
  <c r="G28" i="3" l="1"/>
  <c r="G29" i="3"/>
  <c r="G27" i="3"/>
  <c r="H26" i="3"/>
  <c r="H28" i="3" l="1"/>
  <c r="H27" i="3"/>
  <c r="H29" i="3"/>
  <c r="I26" i="3"/>
  <c r="I28" i="3" l="1"/>
  <c r="I27" i="3"/>
  <c r="I29" i="3"/>
  <c r="J26" i="3"/>
  <c r="J28" i="3" l="1"/>
  <c r="J29" i="3"/>
  <c r="J27" i="3"/>
  <c r="K26" i="3"/>
  <c r="K29" i="3" l="1"/>
  <c r="K28" i="3"/>
  <c r="L26" i="3"/>
  <c r="K27" i="3"/>
  <c r="L29" i="3" l="1"/>
  <c r="L28" i="3"/>
  <c r="M26" i="3"/>
  <c r="L27" i="3"/>
  <c r="M29" i="3" l="1"/>
  <c r="M28" i="3"/>
  <c r="N26" i="3"/>
  <c r="M27" i="3"/>
  <c r="N29" i="3" l="1"/>
  <c r="N27" i="3"/>
  <c r="N28" i="3"/>
</calcChain>
</file>

<file path=xl/sharedStrings.xml><?xml version="1.0" encoding="utf-8"?>
<sst xmlns="http://schemas.openxmlformats.org/spreadsheetml/2006/main" count="668" uniqueCount="366">
  <si>
    <t>updated 5/23 with early benchmark</t>
  </si>
  <si>
    <t>Texas</t>
  </si>
  <si>
    <t>U.S.</t>
  </si>
  <si>
    <t>Level YTD</t>
  </si>
  <si>
    <t>Total</t>
  </si>
  <si>
    <t>Const.</t>
  </si>
  <si>
    <t>Trade, transp., util.</t>
  </si>
  <si>
    <t>Mfg.</t>
  </si>
  <si>
    <t>Prof. &amp; bus. svcs.</t>
  </si>
  <si>
    <t>Fin. act.</t>
  </si>
  <si>
    <t>Leisure &amp; hosp.</t>
  </si>
  <si>
    <t>Info.</t>
  </si>
  <si>
    <t>Educ. &amp; health</t>
  </si>
  <si>
    <t>Govt.</t>
  </si>
  <si>
    <t>Other svcs.</t>
  </si>
  <si>
    <t>Oil &amp; gas</t>
  </si>
  <si>
    <t>202212 202312</t>
  </si>
  <si>
    <t>TXLNAGRA@DALEMPN</t>
  </si>
  <si>
    <t>txLCONSA@dalempn</t>
  </si>
  <si>
    <t>txLTTULA@dalempn</t>
  </si>
  <si>
    <t>txLMANUA@dalempn</t>
  </si>
  <si>
    <t>txLPBSVA@dalempn</t>
  </si>
  <si>
    <t>txLFIREA@dalempn</t>
  </si>
  <si>
    <t>txLLEIHA@dalempn</t>
  </si>
  <si>
    <t>txLINFOA@dalempn</t>
  </si>
  <si>
    <t>txLEDUHA@dalempn</t>
  </si>
  <si>
    <t>txLGOVTA@dalempn</t>
  </si>
  <si>
    <t>txLSRVOA@dalempn</t>
  </si>
  <si>
    <t>TXLB1A@DALEMPN+TXLB3A@DALEMPN</t>
  </si>
  <si>
    <t>lanagra@usecon</t>
  </si>
  <si>
    <t>laCONSA@usecon</t>
  </si>
  <si>
    <t>laTTULA@usecon</t>
  </si>
  <si>
    <t>laMANUA@usecon</t>
  </si>
  <si>
    <t>laPBSVA@usecon</t>
  </si>
  <si>
    <t>laFIREA@usecon</t>
  </si>
  <si>
    <t>laLEIHA@usecon</t>
  </si>
  <si>
    <t>laINFOA@usecon</t>
  </si>
  <si>
    <t>laEDUHA@usecon</t>
  </si>
  <si>
    <t>laGOVTA@usecon</t>
  </si>
  <si>
    <t>laSRVOA@usecon</t>
  </si>
  <si>
    <t>lab1a@usecon + lab3a@usecon</t>
  </si>
  <si>
    <t>.DESC</t>
  </si>
  <si>
    <t>All Employees: Total Nonfarm, TX, SA (Thous)</t>
  </si>
  <si>
    <t>All Employees: Construction, TX, SA (Thous)</t>
  </si>
  <si>
    <t>All Employees: Trade, Transp &amp; Utilities, TX, SA (Thous)</t>
  </si>
  <si>
    <t>All Employees: Manufacturing, TX, SA (Thous)</t>
  </si>
  <si>
    <t>All Employees: Professional &amp; Business Svc, TX, SA (Thous)</t>
  </si>
  <si>
    <t>All Employees: Financial Activities, TX, SA (Thous)</t>
  </si>
  <si>
    <t>All Employees: Leisure &amp; Hospitality, TX, SA (Thous)</t>
  </si>
  <si>
    <t>All Employees: Information, TX, SA (Thous)</t>
  </si>
  <si>
    <t>All Employees: Educational &amp; Health Services, TX, SA (Thous)</t>
  </si>
  <si>
    <t>All Employees: Government, TX, SA (Thous)</t>
  </si>
  <si>
    <t>All Employees: Other Services, TX, SA (Thous)</t>
  </si>
  <si>
    <t>TXLB1A: All Employees: Oil &amp; Gas Extraction, TX, SA (Thous) TXLB3A: All Employees: Support Activities for Mining, TX, SA (Thous)</t>
  </si>
  <si>
    <t>All Employees: Total Nonfarm (SA, Thous)</t>
  </si>
  <si>
    <t>All Employees: Construction (SA, Thous)</t>
  </si>
  <si>
    <t>All Employees: Trade, Transportation &amp; Utilities (SA, Thous)</t>
  </si>
  <si>
    <t>All Employees: Manufacturing (SA, Thous)</t>
  </si>
  <si>
    <t>All Employees: Professional &amp; Business Services (SA, Thous)</t>
  </si>
  <si>
    <t>All Employees: Financial Activities (SA, Thous)</t>
  </si>
  <si>
    <t>All Employees: Leisure &amp; Hospitality (SA, Thous)</t>
  </si>
  <si>
    <t>All Employees: Information Services (SA, Thous)</t>
  </si>
  <si>
    <t>All Employees: Private Education and Health Services (SA, Thous)</t>
  </si>
  <si>
    <t>All Employees: Government (SA, Thous)</t>
  </si>
  <si>
    <t>All Employees: Other Services (SA, Thous)</t>
  </si>
  <si>
    <t>LAB1A: All Employees: Oil &amp; Gas Extraction (SA, Thous) LAB3A: All Employees: Support Activities For Mining (SA, Thous)</t>
  </si>
  <si>
    <t>202212</t>
  </si>
  <si>
    <t>202301</t>
  </si>
  <si>
    <t>202302</t>
  </si>
  <si>
    <t>202303</t>
  </si>
  <si>
    <t>202304</t>
  </si>
  <si>
    <t>202305</t>
  </si>
  <si>
    <t>202306</t>
  </si>
  <si>
    <t>202307</t>
  </si>
  <si>
    <t>202308</t>
  </si>
  <si>
    <t>202309</t>
  </si>
  <si>
    <t>202310</t>
  </si>
  <si>
    <t>202311</t>
  </si>
  <si>
    <t>202312</t>
  </si>
  <si>
    <t>Share April</t>
  </si>
  <si>
    <t>% YTD</t>
  </si>
  <si>
    <t>% YTD US</t>
  </si>
  <si>
    <t>Autosorts</t>
  </si>
  <si>
    <t>Updated 5/25</t>
  </si>
  <si>
    <t>3MMA</t>
  </si>
  <si>
    <t>Level</t>
  </si>
  <si>
    <t>Pre-COVID Average</t>
  </si>
  <si>
    <t>Labels</t>
  </si>
  <si>
    <t>Manufacturing</t>
  </si>
  <si>
    <t>Services</t>
  </si>
  <si>
    <t>Retail</t>
  </si>
  <si>
    <t>Manufacturing prices received for finished goods</t>
  </si>
  <si>
    <t>200401 202312</t>
  </si>
  <si>
    <t>DPrms@SURVEYS</t>
  </si>
  <si>
    <t>DSPrmS@SURVEYS</t>
  </si>
  <si>
    <t>DRPrmS@SURVEYS</t>
  </si>
  <si>
    <t>DPFGS@SURVEYS</t>
  </si>
  <si>
    <t>DSPFGS@SURVEYS</t>
  </si>
  <si>
    <t>DRPFGS@SURVEYS</t>
  </si>
  <si>
    <t>Service-sector selling prices</t>
  </si>
  <si>
    <t>Texas Mfg Outlook Survey: Prices Paid for Raw Materials (SA, %Bal) 3-month MovingAverage</t>
  </si>
  <si>
    <t>Texas Service Sector Outlook Survey: Input Prices (SA, %Bal) 3-month MovingAverage</t>
  </si>
  <si>
    <t>Texas Retail Outlook Survey: Input Prices (SA, %Bal) 3-month MovingAverage</t>
  </si>
  <si>
    <t>Texas Mfg Outlook Survey: Prices Paid for Raw Materials (SA, %Bal)</t>
  </si>
  <si>
    <t>Texas Service Sector Outlook Survey: Input Prices (SA, %Bal)</t>
  </si>
  <si>
    <t>Texas Retail Outlook Survey: Input Prices (SA, %Bal)</t>
  </si>
  <si>
    <t>Texas Mfg Outlook Survey: Prices Received for Finished Goods (SA, %Bal) 3-month MovingAverage</t>
  </si>
  <si>
    <t>Texas Service Sector Outlook Survey: Selling Prices (SA, %Bal) 3-month MovingAverage</t>
  </si>
  <si>
    <t>Texas Retail Outlook Survey: Selling Prices (SA, %Bal) 3-month MovingAverage</t>
  </si>
  <si>
    <t>Texas Mfg Outlook Survey: Prices Received for Finished Goods (SA, %Bal)</t>
  </si>
  <si>
    <t>Texas Service Sector Outlook Survey: Selling Prices (SA, %Bal)</t>
  </si>
  <si>
    <t>Texas Retail Outlook Survey: Selling Prices (SA, %Bal)</t>
  </si>
  <si>
    <t>Retail selling prices</t>
  </si>
  <si>
    <t>200401</t>
  </si>
  <si>
    <t>200402</t>
  </si>
  <si>
    <t>200403</t>
  </si>
  <si>
    <t>200404</t>
  </si>
  <si>
    <t>200405</t>
  </si>
  <si>
    <t>200406</t>
  </si>
  <si>
    <t>200407</t>
  </si>
  <si>
    <t>200408</t>
  </si>
  <si>
    <t>200409</t>
  </si>
  <si>
    <t>200410</t>
  </si>
  <si>
    <t>200411</t>
  </si>
  <si>
    <t>200412</t>
  </si>
  <si>
    <t>200501</t>
  </si>
  <si>
    <t>200502</t>
  </si>
  <si>
    <t>200503</t>
  </si>
  <si>
    <t>200504</t>
  </si>
  <si>
    <t>200505</t>
  </si>
  <si>
    <t>200506</t>
  </si>
  <si>
    <t>200507</t>
  </si>
  <si>
    <t>200508</t>
  </si>
  <si>
    <t>200509</t>
  </si>
  <si>
    <t>200510</t>
  </si>
  <si>
    <t>200511</t>
  </si>
  <si>
    <t>200512</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</si>
  <si>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</si>
  <si>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</si>
  <si>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</si>
  <si>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</si>
  <si>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</si>
  <si>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</si>
  <si>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</si>
  <si>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</si>
  <si>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</si>
  <si>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</si>
  <si>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</si>
  <si>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</si>
  <si>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</si>
  <si>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</si>
  <si>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</si>
  <si>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</si>
  <si>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</si>
  <si>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</si>
  <si>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</si>
  <si>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</si>
  <si>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</si>
  <si>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</si>
  <si>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</si>
  <si>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</si>
  <si>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</si>
  <si>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</si>
  <si>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</si>
  <si>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</si>
  <si>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</si>
  <si>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</si>
  <si>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</si>
  <si>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</si>
  <si>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</si>
  <si>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</si>
  <si>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</si>
  <si>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</si>
  <si>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</si>
  <si>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</si>
  <si>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</si>
  <si>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</si>
  <si>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</si>
  <si>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</si>
  <si>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</si>
  <si>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</si>
  <si>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</si>
  <si>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</si>
  <si>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</si>
  <si>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</si>
  <si>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</si>
  <si>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</si>
  <si>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</si>
  <si>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</si>
  <si>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</si>
  <si>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</si>
  <si>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</si>
  <si>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</si>
  <si>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</si>
  <si>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</si>
  <si>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</si>
  <si>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</si>
  <si>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</si>
  <si>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</si>
  <si>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</si>
  <si>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</si>
  <si>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</si>
  <si>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</si>
  <si>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</si>
  <si>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</si>
  <si>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</si>
  <si>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</si>
  <si>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</si>
  <si>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</si>
  <si>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</si>
  <si>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</si>
  <si>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</si>
  <si>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</si>
  <si>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</si>
  <si>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</si>
  <si>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</si>
  <si>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</si>
  <si>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</si>
  <si>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</si>
  <si>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</si>
  <si>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</si>
  <si>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</si>
  <si>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</si>
  <si>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</si>
  <si>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</si>
  <si>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</si>
  <si>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</si>
  <si>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</si>
  <si>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</si>
  <si>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</si>
  <si>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</si>
  <si>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</si>
  <si>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</si>
  <si>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</si>
  <si>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</si>
  <si>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</si>
  <si>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</si>
  <si>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</si>
  <si>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</si>
  <si>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</si>
  <si>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</si>
  <si>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</si>
  <si>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</si>
  <si>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</si>
  <si>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</si>
  <si>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</si>
  <si>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</si>
  <si>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</si>
  <si>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</si>
  <si>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</si>
  <si>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</si>
  <si>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</si>
  <si>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</si>
  <si>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</si>
  <si>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</si>
  <si>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</si>
  <si>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</si>
  <si>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</si>
  <si>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</si>
  <si>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</si>
  <si>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</si>
  <si>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</si>
  <si>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</si>
  <si>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</si>
  <si>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</si>
  <si>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</si>
  <si>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</si>
  <si>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</si>
  <si>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</si>
  <si>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</si>
  <si>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</si>
  <si>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</si>
  <si>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</si>
  <si>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</si>
  <si>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</si>
  <si>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</si>
  <si>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</si>
  <si>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</si>
  <si>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</si>
  <si>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</si>
  <si>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</si>
  <si>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</si>
  <si>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</si>
  <si>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</si>
  <si>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</si>
  <si>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</si>
  <si>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</si>
  <si>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</si>
  <si>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</si>
  <si>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</si>
  <si>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</si>
  <si>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</si>
  <si>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</si>
  <si>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</si>
  <si>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</si>
  <si>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</si>
  <si>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</si>
  <si>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</si>
  <si>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</si>
  <si>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</si>
  <si>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</si>
  <si>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</si>
  <si>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</si>
  <si>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</si>
  <si>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</si>
  <si>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</si>
  <si>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</si>
  <si>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</si>
  <si>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</si>
  <si>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</si>
  <si>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</si>
  <si>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</si>
  <si>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</si>
  <si>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</si>
  <si>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</si>
  <si>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</si>
  <si>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</si>
  <si>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</si>
  <si>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</si>
  <si>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</si>
  <si>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</si>
  <si>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</si>
  <si>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</si>
  <si>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</si>
  <si>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</si>
  <si>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</si>
  <si>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</si>
  <si>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</si>
  <si>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</si>
  <si>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</si>
  <si>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</si>
  <si>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</si>
  <si>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</si>
  <si>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</si>
  <si>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</si>
  <si>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</si>
  <si>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</si>
  <si>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</si>
  <si>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</si>
  <si>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</si>
  <si>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Pre-Covid average</t>
  </si>
  <si>
    <t>Manufacturing wages and benefits</t>
  </si>
  <si>
    <t>dwgss@surveys</t>
  </si>
  <si>
    <t>dswgss@surveys</t>
  </si>
  <si>
    <t>drwgss@surveys</t>
  </si>
  <si>
    <t>Service sector wages and benefits</t>
  </si>
  <si>
    <t>Texas Mfg Outlook Survey: Wages &amp; Benefits (SA, %Bal) 3-month MovingAverage</t>
  </si>
  <si>
    <t>Texas Service Sector Outlook Survey: Wages &amp; Benefits (SA, %Bal) 3-month MovingAverage</t>
  </si>
  <si>
    <t>Texas Retail Outlook Survey: Wages &amp; Benefits (SA, %Bal) 3-month MovingAverage</t>
  </si>
  <si>
    <t>gap</t>
  </si>
  <si>
    <t>Texas Mfg Outlook Survey: Wages &amp; Benefits (SA, %Bal)</t>
  </si>
  <si>
    <t>Texas Service Sector Outlook Survey: Wages &amp; Benefits (SA, %Bal)</t>
  </si>
  <si>
    <t>Texas Retail Outlook Survey: Wages &amp; Benefits (SA, %Bal)</t>
  </si>
  <si>
    <t>Retail wages and benefits</t>
  </si>
  <si>
    <t>Updated with final May Data</t>
  </si>
  <si>
    <t>SOURCE: https://www.dallasfed.org/research/surveys/tbos/2019/1905q.aspx</t>
  </si>
  <si>
    <t>Texas Business Outlook Surveys</t>
  </si>
  <si>
    <t>Results below include responses from participants of all three surveys: Texas Manufacturing Outlook Survey, Texas Service Sector Outlook Survey, and Texas Retail Outlook Survey.</t>
  </si>
  <si>
    <t xml:space="preserve">What annual percent change in wages and input prices did your firm experience in 2018 and what do you expect for 2019? Also, by how much did your firm change selling prices in 2018, </t>
  </si>
  <si>
    <t>and by how much do you expect to change selling prices in 2019?</t>
  </si>
  <si>
    <t>2023 (expected Dec. 2022)</t>
  </si>
  <si>
    <t>2023 (expected May 2023)</t>
  </si>
  <si>
    <t>Wages</t>
  </si>
  <si>
    <t>Input prices (excluding wages)</t>
  </si>
  <si>
    <t>Selling prices</t>
  </si>
  <si>
    <t xml:space="preserve">*Shown are trimmed means with the lowest and highest 5 percent of responses omitted. 2018 actual and 2019 previous expectation figures are based on data collected in a December 2018 special question.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</si>
</sst>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2" x14ac:knownFonts="1">
    <font>
      <sz val="11"/>
      <color theme="1"/>
      <name val="Calibri"/>
      <family val="2"/>
      <scheme val="minor"/>
    </font>
    <font>
      <sz val="11"/>
      <color theme="7"/>
      <name val="Calibri Light"/>
      <family val="2"/>
    </font>
    <font>
      <sz val="11"/>
      <color theme="1"/>
      <name val="Calibri Light"/>
      <family val="2"/>
    </font>
    <font>
      <sz val="11"/>
      <name val="Calibri Light"/>
      <family val="2"/>
    </font>
    <font>
      <i/>
      <sz val="11"/>
      <color theme="1"/>
      <name val="Calibri Light"/>
      <family val="2"/>
    </font>
    <font>
      <sz val="11"/>
      <color rgb="FFFF0000"/>
      <name val="Calibri Light"/>
      <family val="2"/>
    </font>
    <font>
      <sz val="11"/>
      <color theme="1"/>
      <name val="Calibri"/>
      <family val="2"/>
      <scheme val="minor"/>
    </font>
    <font>
      <sz val="11"/>
      <color theme="4"/>
      <name val="Calibri Light"/>
      <family val="2"/>
      <scheme val="major"/>
    </font>
    <font>
      <sz val="11"/>
      <color theme="1"/>
      <name val="Calibri Light"/>
      <family val="2"/>
      <scheme val="major"/>
    </font>
    <font>
      <sz val="11"/>
      <color theme="7"/>
      <name val="Calibri Light"/>
      <family val="2"/>
      <scheme val="major"/>
    </font>
    <font>
      <sz val="10"/>
      <color indexed="12"/>
      <name val="Arial"/>
      <family val="2"/>
    </font>
    <font>
      <sz val="1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1">
    <border>
      <left/>
      <right/>
      <top/>
      <bottom/>
      <diagonal/>
    </border>
  </borders>
  <cellStyleXfs count="3">
    <xf numFmtId="0" fontId="0" fillId="0" borderId="0"/>
    <xf numFmtId="9" fontId="6" fillId="0" borderId="0" applyFont="0" applyFill="0" applyBorder="0" applyAlignment="0" applyProtection="0"/>
    <xf numFmtId="0" fontId="1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quotePrefix="1"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xf>
    <xf numFmtId="1" fontId="2" fillId="0" borderId="0" xfId="0" applyNumberFormat="1" applyFont="1" applyAlignment="1">
      <alignment horizontal="center" vertical="center"/>
    </xf>
    <xf numFmtId="165" fontId="2" fillId="0" borderId="0" xfId="0" applyNumberFormat="1" applyFont="1" applyAlignment="1">
      <alignment horizontal="center" vertical="center"/>
    </xf>
    <xf numFmtId="0" fontId="1" fillId="4" borderId="0" xfId="0" applyFont="1" applyFill="1"/>
    <xf numFmtId="0" fontId="4" fillId="0" borderId="0" xfId="0" applyFont="1" applyAlignment="1">
      <alignment horizontal="center" vertical="center"/>
    </xf>
    <xf numFmtId="0" fontId="5" fillId="0" borderId="0" xfId="0" applyFont="1" applyAlignment="1">
      <alignment horizontal="center" vertical="center"/>
    </xf>
    <xf numFmtId="0" fontId="1" fillId="4" borderId="0" xfId="0" applyFont="1" applyFill="1" applyAlignment="1">
      <alignment horizontal="left" vertical="center"/>
    </xf>
    <xf numFmtId="0" fontId="7" fillId="7" borderId="0" xfId="0" applyFont="1" applyFill="1"/>
    <xf numFmtId="0" fontId="8" fillId="0" borderId="0" xfId="0" applyFont="1"/>
    <xf numFmtId="0" fontId="9" fillId="0" borderId="0" xfId="0" applyFont="1"/>
    <xf numFmtId="0" fontId="11" fillId="0" borderId="0" xfId="2" applyFont="1"/>
    <xf numFmtId="17" fontId="0" fillId="0" borderId="0" xfId="0" applyNumberFormat="1"/>
    <xf numFmtId="0" fontId="0" fillId="7" borderId="0" xfId="0" applyFill="1"/>
    <xf numFmtId="165" fontId="0" fillId="0" borderId="0" xfId="0" applyNumberFormat="1" applyAlignment="1">
      <alignment vertical="center"/>
    </xf>
    <xf numFmtId="165" fontId="0" fillId="0" borderId="0" xfId="1" applyNumberFormat="1" applyFont="1"/>
    <xf numFmtId="0" fontId="8" fillId="7" borderId="0" xfId="0" applyFont="1" applyFill="1"/>
    <xf numFmtId="0" fontId="2" fillId="3" borderId="0" xfId="0" applyFont="1" applyFill="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0" fontId="2" fillId="6" borderId="0" xfId="0" applyFont="1" applyFill="1" applyAlignment="1">
      <alignment horizontal="center" vertical="center"/>
    </xf>
    <xf numFmtId="0" fontId="2" fillId="5" borderId="0" xfId="0" applyFont="1" applyFill="1" applyAlignment="1">
      <alignment horizontal="center" vertical="center"/>
    </xf>
  </cellXfs>
  <cellStyles count="3">
    <cellStyle name="Normal" xfId="0" builtinId="0"/>
    <cellStyle name="Normal 2 10 2" xfId="2" xr:uid="{2928E89C-B1E9-436D-A5F8-4A5338394D5C}"/>
    <cellStyle name="Percent" xfId="1" builtinId="5"/>
  </cellStyles>
  <dxfs count="0"/>
  <tableStyles count="0" defaultTableStyle="TableStyleMedium2" defaultPivotStyle="PivotStyleLight16"/>
  <colors>
    <mruColors>
      <color rgb="FF294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theme" Target="theme/theme1.xml"/><Relationship Id="rId5" Type="http://schemas.openxmlformats.org/officeDocument/2006/relationships/chartsheet" Target="chartsheets/sheet3.xml"/><Relationship Id="rId10" Type="http://schemas.openxmlformats.org/officeDocument/2006/relationships/externalLink" Target="externalLinks/externalLink2.xml"/><Relationship Id="rId4" Type="http://schemas.openxmlformats.org/officeDocument/2006/relationships/worksheet" Target="worksheets/sheet2.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975747505327372E-2"/>
          <c:y val="0.16542900404582764"/>
          <c:w val="0.93060530780065398"/>
          <c:h val="0.53156169989541979"/>
        </c:manualLayout>
      </c:layout>
      <c:barChart>
        <c:barDir val="col"/>
        <c:grouping val="clustered"/>
        <c:varyColors val="0"/>
        <c:ser>
          <c:idx val="0"/>
          <c:order val="0"/>
          <c:tx>
            <c:strRef>
              <c:f>Data1!$B$28</c:f>
              <c:strCache>
                <c:ptCount val="1"/>
                <c:pt idx="0">
                  <c:v>Texas</c:v>
                </c:pt>
              </c:strCache>
            </c:strRef>
          </c:tx>
          <c:spPr>
            <a:solidFill>
              <a:schemeClr val="bg2"/>
            </a:solidFill>
          </c:spPr>
          <c:invertIfNegative val="0"/>
          <c:dPt>
            <c:idx val="0"/>
            <c:invertIfNegative val="0"/>
            <c:bubble3D val="0"/>
            <c:spPr>
              <a:solidFill>
                <a:schemeClr val="bg2"/>
              </a:solidFill>
              <a:ln>
                <a:noFill/>
              </a:ln>
            </c:spPr>
            <c:extLst>
              <c:ext xmlns:c16="http://schemas.microsoft.com/office/drawing/2014/chart" uri="{C3380CC4-5D6E-409C-BE32-E72D297353CC}">
                <c16:uniqueId val="{00000001-83F9-42CE-8FBD-12867B328D8C}"/>
              </c:ext>
            </c:extLst>
          </c:dPt>
          <c:dPt>
            <c:idx val="1"/>
            <c:invertIfNegative val="0"/>
            <c:bubble3D val="0"/>
            <c:extLst>
              <c:ext xmlns:c16="http://schemas.microsoft.com/office/drawing/2014/chart" uri="{C3380CC4-5D6E-409C-BE32-E72D297353CC}">
                <c16:uniqueId val="{00000002-83F9-42CE-8FBD-12867B328D8C}"/>
              </c:ext>
            </c:extLst>
          </c:dPt>
          <c:dPt>
            <c:idx val="2"/>
            <c:invertIfNegative val="0"/>
            <c:bubble3D val="0"/>
            <c:extLst>
              <c:ext xmlns:c16="http://schemas.microsoft.com/office/drawing/2014/chart" uri="{C3380CC4-5D6E-409C-BE32-E72D297353CC}">
                <c16:uniqueId val="{00000003-83F9-42CE-8FBD-12867B328D8C}"/>
              </c:ext>
            </c:extLst>
          </c:dPt>
          <c:dPt>
            <c:idx val="3"/>
            <c:invertIfNegative val="0"/>
            <c:bubble3D val="0"/>
            <c:extLst>
              <c:ext xmlns:c16="http://schemas.microsoft.com/office/drawing/2014/chart" uri="{C3380CC4-5D6E-409C-BE32-E72D297353CC}">
                <c16:uniqueId val="{00000004-83F9-42CE-8FBD-12867B328D8C}"/>
              </c:ext>
            </c:extLst>
          </c:dPt>
          <c:dPt>
            <c:idx val="4"/>
            <c:invertIfNegative val="0"/>
            <c:bubble3D val="0"/>
            <c:extLst>
              <c:ext xmlns:c16="http://schemas.microsoft.com/office/drawing/2014/chart" uri="{C3380CC4-5D6E-409C-BE32-E72D297353CC}">
                <c16:uniqueId val="{00000005-83F9-42CE-8FBD-12867B328D8C}"/>
              </c:ext>
            </c:extLst>
          </c:dPt>
          <c:dPt>
            <c:idx val="5"/>
            <c:invertIfNegative val="0"/>
            <c:bubble3D val="0"/>
            <c:extLst>
              <c:ext xmlns:c16="http://schemas.microsoft.com/office/drawing/2014/chart" uri="{C3380CC4-5D6E-409C-BE32-E72D297353CC}">
                <c16:uniqueId val="{00000006-83F9-42CE-8FBD-12867B328D8C}"/>
              </c:ext>
            </c:extLst>
          </c:dPt>
          <c:dPt>
            <c:idx val="6"/>
            <c:invertIfNegative val="0"/>
            <c:bubble3D val="0"/>
            <c:extLst>
              <c:ext xmlns:c16="http://schemas.microsoft.com/office/drawing/2014/chart" uri="{C3380CC4-5D6E-409C-BE32-E72D297353CC}">
                <c16:uniqueId val="{00000007-83F9-42CE-8FBD-12867B328D8C}"/>
              </c:ext>
            </c:extLst>
          </c:dPt>
          <c:dPt>
            <c:idx val="7"/>
            <c:invertIfNegative val="0"/>
            <c:bubble3D val="0"/>
            <c:extLst>
              <c:ext xmlns:c16="http://schemas.microsoft.com/office/drawing/2014/chart" uri="{C3380CC4-5D6E-409C-BE32-E72D297353CC}">
                <c16:uniqueId val="{00000008-83F9-42CE-8FBD-12867B328D8C}"/>
              </c:ext>
            </c:extLst>
          </c:dPt>
          <c:dPt>
            <c:idx val="8"/>
            <c:invertIfNegative val="0"/>
            <c:bubble3D val="0"/>
            <c:extLst>
              <c:ext xmlns:c16="http://schemas.microsoft.com/office/drawing/2014/chart" uri="{C3380CC4-5D6E-409C-BE32-E72D297353CC}">
                <c16:uniqueId val="{00000009-83F9-42CE-8FBD-12867B328D8C}"/>
              </c:ext>
            </c:extLst>
          </c:dPt>
          <c:dPt>
            <c:idx val="9"/>
            <c:invertIfNegative val="0"/>
            <c:bubble3D val="0"/>
            <c:extLst>
              <c:ext xmlns:c16="http://schemas.microsoft.com/office/drawing/2014/chart" uri="{C3380CC4-5D6E-409C-BE32-E72D297353CC}">
                <c16:uniqueId val="{0000000A-83F9-42CE-8FBD-12867B328D8C}"/>
              </c:ext>
            </c:extLst>
          </c:dPt>
          <c:dPt>
            <c:idx val="10"/>
            <c:invertIfNegative val="0"/>
            <c:bubble3D val="0"/>
            <c:extLst>
              <c:ext xmlns:c16="http://schemas.microsoft.com/office/drawing/2014/chart" uri="{C3380CC4-5D6E-409C-BE32-E72D297353CC}">
                <c16:uniqueId val="{0000000B-83F9-42CE-8FBD-12867B328D8C}"/>
              </c:ext>
            </c:extLst>
          </c:dPt>
          <c:dLbls>
            <c:dLbl>
              <c:idx val="3"/>
              <c:layout>
                <c:manualLayout>
                  <c:x val="0"/>
                  <c:y val="2.36559155807918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F9-42CE-8FBD-12867B328D8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Data1!$C$27:$N$27</c:f>
              <c:strCache>
                <c:ptCount val="12"/>
                <c:pt idx="0">
                  <c:v>Total (100%)</c:v>
                </c:pt>
                <c:pt idx="1">
                  <c:v>Trade, transp., util. (20%)</c:v>
                </c:pt>
                <c:pt idx="2">
                  <c:v>Prof. &amp; bus. svcs. (15.4%)</c:v>
                </c:pt>
                <c:pt idx="3">
                  <c:v>Govt. (14.7%)</c:v>
                </c:pt>
                <c:pt idx="4">
                  <c:v>Educ. &amp; health (13.4%)</c:v>
                </c:pt>
                <c:pt idx="5">
                  <c:v>Leisure &amp; hosp. (10.6%)</c:v>
                </c:pt>
                <c:pt idx="6">
                  <c:v>Mfg. (6.8%)</c:v>
                </c:pt>
                <c:pt idx="7">
                  <c:v>Fin. act. (6.5%)</c:v>
                </c:pt>
                <c:pt idx="8">
                  <c:v>Const. (5.8%)</c:v>
                </c:pt>
                <c:pt idx="9">
                  <c:v>Other svcs. (3.5%)</c:v>
                </c:pt>
                <c:pt idx="10">
                  <c:v>Info. (1.7%)</c:v>
                </c:pt>
                <c:pt idx="11">
                  <c:v>Oil &amp; gas (1.4%)</c:v>
                </c:pt>
              </c:strCache>
            </c:strRef>
          </c:cat>
          <c:val>
            <c:numRef>
              <c:f>Data1!$C$28:$N$28</c:f>
              <c:numCache>
                <c:formatCode>0.0</c:formatCode>
                <c:ptCount val="12"/>
                <c:pt idx="0">
                  <c:v>3.5850005077379565</c:v>
                </c:pt>
                <c:pt idx="1">
                  <c:v>3.2354920488044225</c:v>
                </c:pt>
                <c:pt idx="2">
                  <c:v>5.2009936616744579</c:v>
                </c:pt>
                <c:pt idx="3">
                  <c:v>2.9537473138571579</c:v>
                </c:pt>
                <c:pt idx="4">
                  <c:v>4.2204695154092864</c:v>
                </c:pt>
                <c:pt idx="5">
                  <c:v>3.5694199234846069</c:v>
                </c:pt>
                <c:pt idx="6">
                  <c:v>-7.8555844320615797E-2</c:v>
                </c:pt>
                <c:pt idx="7">
                  <c:v>2.8605545398638021</c:v>
                </c:pt>
                <c:pt idx="8">
                  <c:v>2.2929162825199079</c:v>
                </c:pt>
                <c:pt idx="9">
                  <c:v>7.3083925234962432</c:v>
                </c:pt>
                <c:pt idx="10">
                  <c:v>3.068471102866388</c:v>
                </c:pt>
                <c:pt idx="11">
                  <c:v>12.262040194054546</c:v>
                </c:pt>
              </c:numCache>
            </c:numRef>
          </c:val>
          <c:extLst>
            <c:ext xmlns:c16="http://schemas.microsoft.com/office/drawing/2014/chart" uri="{C3380CC4-5D6E-409C-BE32-E72D297353CC}">
              <c16:uniqueId val="{0000000C-83F9-42CE-8FBD-12867B328D8C}"/>
            </c:ext>
          </c:extLst>
        </c:ser>
        <c:ser>
          <c:idx val="1"/>
          <c:order val="1"/>
          <c:tx>
            <c:strRef>
              <c:f>Data1!$B$29</c:f>
              <c:strCache>
                <c:ptCount val="1"/>
                <c:pt idx="0">
                  <c:v>U.S.</c:v>
                </c:pt>
              </c:strCache>
            </c:strRef>
          </c:tx>
          <c:spPr>
            <a:solidFill>
              <a:schemeClr val="accent1"/>
            </a:solidFill>
            <a:ln>
              <a:noFill/>
            </a:ln>
          </c:spPr>
          <c:invertIfNegative val="0"/>
          <c:dPt>
            <c:idx val="0"/>
            <c:invertIfNegative val="0"/>
            <c:bubble3D val="0"/>
            <c:extLst>
              <c:ext xmlns:c16="http://schemas.microsoft.com/office/drawing/2014/chart" uri="{C3380CC4-5D6E-409C-BE32-E72D297353CC}">
                <c16:uniqueId val="{0000000D-83F9-42CE-8FBD-12867B328D8C}"/>
              </c:ext>
            </c:extLst>
          </c:dPt>
          <c:dPt>
            <c:idx val="2"/>
            <c:invertIfNegative val="0"/>
            <c:bubble3D val="0"/>
            <c:extLst>
              <c:ext xmlns:c16="http://schemas.microsoft.com/office/drawing/2014/chart" uri="{C3380CC4-5D6E-409C-BE32-E72D297353CC}">
                <c16:uniqueId val="{0000000E-83F9-42CE-8FBD-12867B328D8C}"/>
              </c:ext>
            </c:extLst>
          </c:dPt>
          <c:dPt>
            <c:idx val="3"/>
            <c:invertIfNegative val="0"/>
            <c:bubble3D val="0"/>
            <c:extLst>
              <c:ext xmlns:c16="http://schemas.microsoft.com/office/drawing/2014/chart" uri="{C3380CC4-5D6E-409C-BE32-E72D297353CC}">
                <c16:uniqueId val="{0000000F-83F9-42CE-8FBD-12867B328D8C}"/>
              </c:ext>
            </c:extLst>
          </c:dPt>
          <c:dPt>
            <c:idx val="4"/>
            <c:invertIfNegative val="0"/>
            <c:bubble3D val="0"/>
            <c:extLst>
              <c:ext xmlns:c16="http://schemas.microsoft.com/office/drawing/2014/chart" uri="{C3380CC4-5D6E-409C-BE32-E72D297353CC}">
                <c16:uniqueId val="{00000010-83F9-42CE-8FBD-12867B328D8C}"/>
              </c:ext>
            </c:extLst>
          </c:dPt>
          <c:dPt>
            <c:idx val="5"/>
            <c:invertIfNegative val="0"/>
            <c:bubble3D val="0"/>
            <c:extLst>
              <c:ext xmlns:c16="http://schemas.microsoft.com/office/drawing/2014/chart" uri="{C3380CC4-5D6E-409C-BE32-E72D297353CC}">
                <c16:uniqueId val="{00000011-83F9-42CE-8FBD-12867B328D8C}"/>
              </c:ext>
            </c:extLst>
          </c:dPt>
          <c:dPt>
            <c:idx val="6"/>
            <c:invertIfNegative val="0"/>
            <c:bubble3D val="0"/>
            <c:extLst>
              <c:ext xmlns:c16="http://schemas.microsoft.com/office/drawing/2014/chart" uri="{C3380CC4-5D6E-409C-BE32-E72D297353CC}">
                <c16:uniqueId val="{00000012-83F9-42CE-8FBD-12867B328D8C}"/>
              </c:ext>
            </c:extLst>
          </c:dPt>
          <c:dPt>
            <c:idx val="7"/>
            <c:invertIfNegative val="0"/>
            <c:bubble3D val="0"/>
            <c:extLst>
              <c:ext xmlns:c16="http://schemas.microsoft.com/office/drawing/2014/chart" uri="{C3380CC4-5D6E-409C-BE32-E72D297353CC}">
                <c16:uniqueId val="{00000013-83F9-42CE-8FBD-12867B328D8C}"/>
              </c:ext>
            </c:extLst>
          </c:dPt>
          <c:dPt>
            <c:idx val="8"/>
            <c:invertIfNegative val="0"/>
            <c:bubble3D val="0"/>
            <c:extLst>
              <c:ext xmlns:c16="http://schemas.microsoft.com/office/drawing/2014/chart" uri="{C3380CC4-5D6E-409C-BE32-E72D297353CC}">
                <c16:uniqueId val="{00000014-83F9-42CE-8FBD-12867B328D8C}"/>
              </c:ext>
            </c:extLst>
          </c:dPt>
          <c:dPt>
            <c:idx val="9"/>
            <c:invertIfNegative val="0"/>
            <c:bubble3D val="0"/>
            <c:extLst>
              <c:ext xmlns:c16="http://schemas.microsoft.com/office/drawing/2014/chart" uri="{C3380CC4-5D6E-409C-BE32-E72D297353CC}">
                <c16:uniqueId val="{00000015-83F9-42CE-8FBD-12867B328D8C}"/>
              </c:ext>
            </c:extLst>
          </c:dPt>
          <c:dPt>
            <c:idx val="10"/>
            <c:invertIfNegative val="0"/>
            <c:bubble3D val="0"/>
            <c:extLst>
              <c:ext xmlns:c16="http://schemas.microsoft.com/office/drawing/2014/chart" uri="{C3380CC4-5D6E-409C-BE32-E72D297353CC}">
                <c16:uniqueId val="{00000016-83F9-42CE-8FBD-12867B328D8C}"/>
              </c:ext>
            </c:extLst>
          </c:dPt>
          <c:dLbls>
            <c:dLbl>
              <c:idx val="4"/>
              <c:layout>
                <c:manualLayout>
                  <c:x val="1.33901398594836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3F9-42CE-8FBD-12867B328D8C}"/>
                </c:ext>
              </c:extLst>
            </c:dLbl>
            <c:dLbl>
              <c:idx val="8"/>
              <c:layout>
                <c:manualLayout>
                  <c:x val="-9.8193224633036733E-17"/>
                  <c:y val="7.09677467423755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3F9-42CE-8FBD-12867B328D8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Data1!$C$27:$N$27</c:f>
              <c:strCache>
                <c:ptCount val="12"/>
                <c:pt idx="0">
                  <c:v>Total (100%)</c:v>
                </c:pt>
                <c:pt idx="1">
                  <c:v>Trade, transp., util. (20%)</c:v>
                </c:pt>
                <c:pt idx="2">
                  <c:v>Prof. &amp; bus. svcs. (15.4%)</c:v>
                </c:pt>
                <c:pt idx="3">
                  <c:v>Govt. (14.7%)</c:v>
                </c:pt>
                <c:pt idx="4">
                  <c:v>Educ. &amp; health (13.4%)</c:v>
                </c:pt>
                <c:pt idx="5">
                  <c:v>Leisure &amp; hosp. (10.6%)</c:v>
                </c:pt>
                <c:pt idx="6">
                  <c:v>Mfg. (6.8%)</c:v>
                </c:pt>
                <c:pt idx="7">
                  <c:v>Fin. act. (6.5%)</c:v>
                </c:pt>
                <c:pt idx="8">
                  <c:v>Const. (5.8%)</c:v>
                </c:pt>
                <c:pt idx="9">
                  <c:v>Other svcs. (3.5%)</c:v>
                </c:pt>
                <c:pt idx="10">
                  <c:v>Info. (1.7%)</c:v>
                </c:pt>
                <c:pt idx="11">
                  <c:v>Oil &amp; gas (1.4%)</c:v>
                </c:pt>
              </c:strCache>
            </c:strRef>
          </c:cat>
          <c:val>
            <c:numRef>
              <c:f>Data1!$C$29:$N$29</c:f>
              <c:numCache>
                <c:formatCode>0.0</c:formatCode>
                <c:ptCount val="12"/>
                <c:pt idx="0">
                  <c:v>2.4556462739225182</c:v>
                </c:pt>
                <c:pt idx="1">
                  <c:v>1.2896235552691815</c:v>
                </c:pt>
                <c:pt idx="2">
                  <c:v>2.532708859343602</c:v>
                </c:pt>
                <c:pt idx="3">
                  <c:v>3.594369793041241</c:v>
                </c:pt>
                <c:pt idx="4">
                  <c:v>4.1775732374225383</c:v>
                </c:pt>
                <c:pt idx="5">
                  <c:v>4.1682458366041342</c:v>
                </c:pt>
                <c:pt idx="6">
                  <c:v>0.18508517269526514</c:v>
                </c:pt>
                <c:pt idx="7">
                  <c:v>0.76645764646277037</c:v>
                </c:pt>
                <c:pt idx="8">
                  <c:v>2.120103545603369</c:v>
                </c:pt>
                <c:pt idx="9">
                  <c:v>2.1659957471390046</c:v>
                </c:pt>
                <c:pt idx="10">
                  <c:v>-2.7468983756630316</c:v>
                </c:pt>
                <c:pt idx="11">
                  <c:v>8.5708178394051426</c:v>
                </c:pt>
              </c:numCache>
            </c:numRef>
          </c:val>
          <c:extLst>
            <c:ext xmlns:c16="http://schemas.microsoft.com/office/drawing/2014/chart" uri="{C3380CC4-5D6E-409C-BE32-E72D297353CC}">
              <c16:uniqueId val="{00000017-83F9-42CE-8FBD-12867B328D8C}"/>
            </c:ext>
          </c:extLst>
        </c:ser>
        <c:dLbls>
          <c:showLegendKey val="0"/>
          <c:showVal val="0"/>
          <c:showCatName val="0"/>
          <c:showSerName val="0"/>
          <c:showPercent val="0"/>
          <c:showBubbleSize val="0"/>
        </c:dLbls>
        <c:gapWidth val="150"/>
        <c:overlap val="-20"/>
        <c:axId val="252700744"/>
        <c:axId val="252695256"/>
      </c:barChart>
      <c:catAx>
        <c:axId val="252700744"/>
        <c:scaling>
          <c:orientation val="minMax"/>
        </c:scaling>
        <c:delete val="0"/>
        <c:axPos val="b"/>
        <c:numFmt formatCode="General" sourceLinked="0"/>
        <c:majorTickMark val="out"/>
        <c:minorTickMark val="none"/>
        <c:tickLblPos val="low"/>
        <c:spPr>
          <a:ln w="9525"/>
        </c:spPr>
        <c:crossAx val="252695256"/>
        <c:crosses val="autoZero"/>
        <c:auto val="1"/>
        <c:lblAlgn val="ctr"/>
        <c:lblOffset val="100"/>
        <c:noMultiLvlLbl val="0"/>
      </c:catAx>
      <c:valAx>
        <c:axId val="252695256"/>
        <c:scaling>
          <c:orientation val="minMax"/>
        </c:scaling>
        <c:delete val="0"/>
        <c:axPos val="l"/>
        <c:numFmt formatCode="0" sourceLinked="0"/>
        <c:majorTickMark val="out"/>
        <c:minorTickMark val="none"/>
        <c:tickLblPos val="nextTo"/>
        <c:spPr>
          <a:ln w="9525"/>
        </c:spPr>
        <c:crossAx val="252700744"/>
        <c:crosses val="autoZero"/>
        <c:crossBetween val="between"/>
      </c:valAx>
      <c:spPr>
        <a:noFill/>
        <a:ln>
          <a:noFill/>
        </a:ln>
      </c:spPr>
    </c:plotArea>
    <c:legend>
      <c:legendPos val="r"/>
      <c:layout>
        <c:manualLayout>
          <c:xMode val="edge"/>
          <c:yMode val="edge"/>
          <c:x val="0.14550896290625501"/>
          <c:y val="0.1909498054999445"/>
          <c:w val="0.14103940576041321"/>
          <c:h val="9.2473081727058412E-2"/>
        </c:manualLayout>
      </c:layout>
      <c:overlay val="0"/>
    </c:legend>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629340769364294E-2"/>
          <c:y val="0.15801605299971849"/>
          <c:w val="0.89921802082432001"/>
          <c:h val="0.61568915504348887"/>
        </c:manualLayout>
      </c:layout>
      <c:lineChart>
        <c:grouping val="standard"/>
        <c:varyColors val="0"/>
        <c:ser>
          <c:idx val="5"/>
          <c:order val="0"/>
          <c:tx>
            <c:v>Input, services</c:v>
          </c:tx>
          <c:spPr>
            <a:ln>
              <a:solidFill>
                <a:schemeClr val="accent1">
                  <a:lumMod val="40000"/>
                  <a:lumOff val="60000"/>
                </a:schemeClr>
              </a:solidFill>
            </a:ln>
          </c:spPr>
          <c:marker>
            <c:symbol val="none"/>
          </c:marker>
          <c:dLbls>
            <c:dLbl>
              <c:idx val="2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A3-4B52-A3E1-27CFC028E9DC}"/>
                </c:ext>
              </c:extLst>
            </c:dLbl>
            <c:spPr>
              <a:noFill/>
              <a:ln>
                <a:noFill/>
              </a:ln>
              <a:effectLst/>
            </c:spPr>
            <c:txPr>
              <a:bodyPr/>
              <a:lstStyle/>
              <a:p>
                <a:pPr>
                  <a:defRPr>
                    <a:solidFill>
                      <a:schemeClr val="accent1">
                        <a:lumMod val="40000"/>
                        <a:lumOff val="60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Data2!$A$5:$A$244</c:f>
              <c:strCache>
                <c:ptCount val="235"/>
                <c:pt idx="6">
                  <c:v>'04</c:v>
                </c:pt>
                <c:pt idx="18">
                  <c:v>'05</c:v>
                </c:pt>
                <c:pt idx="30">
                  <c:v>'06</c:v>
                </c:pt>
                <c:pt idx="42">
                  <c:v>'07</c:v>
                </c:pt>
                <c:pt idx="54">
                  <c:v>'08</c:v>
                </c:pt>
                <c:pt idx="66">
                  <c:v>'09</c:v>
                </c:pt>
                <c:pt idx="78">
                  <c:v>'10</c:v>
                </c:pt>
                <c:pt idx="90">
                  <c:v>'11</c:v>
                </c:pt>
                <c:pt idx="102">
                  <c:v>'12</c:v>
                </c:pt>
                <c:pt idx="114">
                  <c:v>'13</c:v>
                </c:pt>
                <c:pt idx="126">
                  <c:v>'14</c:v>
                </c:pt>
                <c:pt idx="138">
                  <c:v>'15</c:v>
                </c:pt>
                <c:pt idx="150">
                  <c:v>'16</c:v>
                </c:pt>
                <c:pt idx="162">
                  <c:v>'17</c:v>
                </c:pt>
                <c:pt idx="174">
                  <c:v>'18</c:v>
                </c:pt>
                <c:pt idx="186">
                  <c:v>'19</c:v>
                </c:pt>
                <c:pt idx="198">
                  <c:v>'20</c:v>
                </c:pt>
                <c:pt idx="210">
                  <c:v>'21</c:v>
                </c:pt>
                <c:pt idx="222">
                  <c:v>'22</c:v>
                </c:pt>
                <c:pt idx="234">
                  <c:v>'23</c:v>
                </c:pt>
              </c:strCache>
            </c:strRef>
          </c:cat>
          <c:val>
            <c:numRef>
              <c:f>Data2!$D$5:$D$244</c:f>
              <c:numCache>
                <c:formatCode>0.0</c:formatCode>
                <c:ptCount val="24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30.700000000000003</c:v>
                </c:pt>
                <c:pt idx="39">
                  <c:v>31.3</c:v>
                </c:pt>
                <c:pt idx="40">
                  <c:v>31.7</c:v>
                </c:pt>
                <c:pt idx="41">
                  <c:v>30.833333333333332</c:v>
                </c:pt>
                <c:pt idx="42">
                  <c:v>29.466666666666669</c:v>
                </c:pt>
                <c:pt idx="43">
                  <c:v>28.033333333333335</c:v>
                </c:pt>
                <c:pt idx="44">
                  <c:v>28.466666666666669</c:v>
                </c:pt>
                <c:pt idx="45">
                  <c:v>29.633333333333329</c:v>
                </c:pt>
                <c:pt idx="46">
                  <c:v>31.666666666666668</c:v>
                </c:pt>
                <c:pt idx="47">
                  <c:v>32.266666666666673</c:v>
                </c:pt>
                <c:pt idx="48">
                  <c:v>35.43333333333333</c:v>
                </c:pt>
                <c:pt idx="49">
                  <c:v>36.166666666666664</c:v>
                </c:pt>
                <c:pt idx="50">
                  <c:v>37.266666666666666</c:v>
                </c:pt>
                <c:pt idx="51">
                  <c:v>35.266666666666666</c:v>
                </c:pt>
                <c:pt idx="52">
                  <c:v>37.866666666666667</c:v>
                </c:pt>
                <c:pt idx="53">
                  <c:v>42.333333333333336</c:v>
                </c:pt>
                <c:pt idx="54">
                  <c:v>46.633333333333326</c:v>
                </c:pt>
                <c:pt idx="55">
                  <c:v>43.833333333333336</c:v>
                </c:pt>
                <c:pt idx="56">
                  <c:v>38.233333333333327</c:v>
                </c:pt>
                <c:pt idx="57">
                  <c:v>29.733333333333334</c:v>
                </c:pt>
                <c:pt idx="58">
                  <c:v>21.066666666666666</c:v>
                </c:pt>
                <c:pt idx="59">
                  <c:v>11.333333333333334</c:v>
                </c:pt>
                <c:pt idx="60">
                  <c:v>3.9000000000000004</c:v>
                </c:pt>
                <c:pt idx="61">
                  <c:v>3.1666666666666665</c:v>
                </c:pt>
                <c:pt idx="62">
                  <c:v>4.3999999999999995</c:v>
                </c:pt>
                <c:pt idx="63">
                  <c:v>3.6666666666666665</c:v>
                </c:pt>
                <c:pt idx="64">
                  <c:v>5.3666666666666671</c:v>
                </c:pt>
                <c:pt idx="65">
                  <c:v>5.8666666666666671</c:v>
                </c:pt>
                <c:pt idx="66">
                  <c:v>11.4</c:v>
                </c:pt>
                <c:pt idx="67">
                  <c:v>12.966666666666667</c:v>
                </c:pt>
                <c:pt idx="68">
                  <c:v>13.9</c:v>
                </c:pt>
                <c:pt idx="69">
                  <c:v>14.433333333333332</c:v>
                </c:pt>
                <c:pt idx="70">
                  <c:v>15.933333333333332</c:v>
                </c:pt>
                <c:pt idx="71">
                  <c:v>17.833333333333332</c:v>
                </c:pt>
                <c:pt idx="72">
                  <c:v>20</c:v>
                </c:pt>
                <c:pt idx="73">
                  <c:v>20</c:v>
                </c:pt>
                <c:pt idx="74">
                  <c:v>21.466666666666669</c:v>
                </c:pt>
                <c:pt idx="75">
                  <c:v>20.666666666666668</c:v>
                </c:pt>
                <c:pt idx="76">
                  <c:v>21.099999999999998</c:v>
                </c:pt>
                <c:pt idx="77">
                  <c:v>20.099999999999998</c:v>
                </c:pt>
                <c:pt idx="78">
                  <c:v>18.133333333333333</c:v>
                </c:pt>
                <c:pt idx="79">
                  <c:v>18.466666666666669</c:v>
                </c:pt>
                <c:pt idx="80">
                  <c:v>18.833333333333332</c:v>
                </c:pt>
                <c:pt idx="81">
                  <c:v>23.766666666666669</c:v>
                </c:pt>
                <c:pt idx="82">
                  <c:v>25.066666666666666</c:v>
                </c:pt>
                <c:pt idx="83">
                  <c:v>27.899999999999995</c:v>
                </c:pt>
                <c:pt idx="84">
                  <c:v>30.5</c:v>
                </c:pt>
                <c:pt idx="85">
                  <c:v>32.533333333333339</c:v>
                </c:pt>
                <c:pt idx="86">
                  <c:v>35</c:v>
                </c:pt>
                <c:pt idx="87">
                  <c:v>35.93333333333333</c:v>
                </c:pt>
                <c:pt idx="88">
                  <c:v>35.6</c:v>
                </c:pt>
                <c:pt idx="89">
                  <c:v>35.43333333333333</c:v>
                </c:pt>
                <c:pt idx="90">
                  <c:v>32.533333333333331</c:v>
                </c:pt>
                <c:pt idx="91">
                  <c:v>32</c:v>
                </c:pt>
                <c:pt idx="92">
                  <c:v>29.933333333333334</c:v>
                </c:pt>
                <c:pt idx="93">
                  <c:v>28.266666666666666</c:v>
                </c:pt>
                <c:pt idx="94">
                  <c:v>28.7</c:v>
                </c:pt>
                <c:pt idx="95">
                  <c:v>28.366666666666664</c:v>
                </c:pt>
                <c:pt idx="96">
                  <c:v>29.8</c:v>
                </c:pt>
                <c:pt idx="97">
                  <c:v>29.833333333333332</c:v>
                </c:pt>
                <c:pt idx="98">
                  <c:v>32</c:v>
                </c:pt>
                <c:pt idx="99">
                  <c:v>31.033333333333335</c:v>
                </c:pt>
                <c:pt idx="100">
                  <c:v>28.233333333333334</c:v>
                </c:pt>
                <c:pt idx="101">
                  <c:v>22.733333333333334</c:v>
                </c:pt>
                <c:pt idx="102">
                  <c:v>21.066666666666666</c:v>
                </c:pt>
                <c:pt idx="103">
                  <c:v>23.8</c:v>
                </c:pt>
                <c:pt idx="104">
                  <c:v>27</c:v>
                </c:pt>
                <c:pt idx="105">
                  <c:v>29.666666666666668</c:v>
                </c:pt>
                <c:pt idx="106">
                  <c:v>28.066666666666663</c:v>
                </c:pt>
                <c:pt idx="107">
                  <c:v>28.5</c:v>
                </c:pt>
                <c:pt idx="108">
                  <c:v>27.866666666666664</c:v>
                </c:pt>
                <c:pt idx="109">
                  <c:v>29.066666666666666</c:v>
                </c:pt>
                <c:pt idx="110">
                  <c:v>28.166666666666668</c:v>
                </c:pt>
                <c:pt idx="111">
                  <c:v>27.033333333333331</c:v>
                </c:pt>
                <c:pt idx="112">
                  <c:v>24.833333333333332</c:v>
                </c:pt>
                <c:pt idx="113">
                  <c:v>22.933333333333334</c:v>
                </c:pt>
                <c:pt idx="114">
                  <c:v>23.366666666666671</c:v>
                </c:pt>
                <c:pt idx="115">
                  <c:v>23.2</c:v>
                </c:pt>
                <c:pt idx="116">
                  <c:v>25.433333333333334</c:v>
                </c:pt>
                <c:pt idx="117">
                  <c:v>25.8</c:v>
                </c:pt>
                <c:pt idx="118">
                  <c:v>26.733333333333331</c:v>
                </c:pt>
                <c:pt idx="119">
                  <c:v>26.966666666666669</c:v>
                </c:pt>
                <c:pt idx="120">
                  <c:v>27.299999999999997</c:v>
                </c:pt>
                <c:pt idx="121">
                  <c:v>27.733333333333334</c:v>
                </c:pt>
                <c:pt idx="122">
                  <c:v>28.8</c:v>
                </c:pt>
                <c:pt idx="123">
                  <c:v>27.2</c:v>
                </c:pt>
                <c:pt idx="124">
                  <c:v>27.966666666666669</c:v>
                </c:pt>
                <c:pt idx="125">
                  <c:v>24.833333333333332</c:v>
                </c:pt>
                <c:pt idx="126">
                  <c:v>24.733333333333334</c:v>
                </c:pt>
                <c:pt idx="127">
                  <c:v>23.5</c:v>
                </c:pt>
                <c:pt idx="128">
                  <c:v>25.666666666666668</c:v>
                </c:pt>
                <c:pt idx="129">
                  <c:v>25.2</c:v>
                </c:pt>
                <c:pt idx="130">
                  <c:v>24.7</c:v>
                </c:pt>
                <c:pt idx="131">
                  <c:v>21.400000000000002</c:v>
                </c:pt>
                <c:pt idx="132">
                  <c:v>18.133333333333336</c:v>
                </c:pt>
                <c:pt idx="133">
                  <c:v>16.599999999999998</c:v>
                </c:pt>
                <c:pt idx="134">
                  <c:v>15.466666666666667</c:v>
                </c:pt>
                <c:pt idx="135">
                  <c:v>17.566666666666666</c:v>
                </c:pt>
                <c:pt idx="136">
                  <c:v>17.566666666666666</c:v>
                </c:pt>
                <c:pt idx="137">
                  <c:v>19.466666666666665</c:v>
                </c:pt>
                <c:pt idx="138">
                  <c:v>20.666666666666664</c:v>
                </c:pt>
                <c:pt idx="139">
                  <c:v>20.2</c:v>
                </c:pt>
                <c:pt idx="140">
                  <c:v>19.166666666666668</c:v>
                </c:pt>
                <c:pt idx="141">
                  <c:v>17.633333333333336</c:v>
                </c:pt>
                <c:pt idx="142">
                  <c:v>18.7</c:v>
                </c:pt>
                <c:pt idx="143">
                  <c:v>20.3</c:v>
                </c:pt>
                <c:pt idx="144">
                  <c:v>19.099999999999998</c:v>
                </c:pt>
                <c:pt idx="145">
                  <c:v>18.433333333333334</c:v>
                </c:pt>
                <c:pt idx="146">
                  <c:v>16.766666666666669</c:v>
                </c:pt>
                <c:pt idx="147">
                  <c:v>18.933333333333334</c:v>
                </c:pt>
                <c:pt idx="148">
                  <c:v>19.2</c:v>
                </c:pt>
                <c:pt idx="149">
                  <c:v>20.7</c:v>
                </c:pt>
                <c:pt idx="150">
                  <c:v>20.000000000000004</c:v>
                </c:pt>
                <c:pt idx="151">
                  <c:v>20.833333333333332</c:v>
                </c:pt>
                <c:pt idx="152">
                  <c:v>21.333333333333332</c:v>
                </c:pt>
                <c:pt idx="153">
                  <c:v>22.766666666666669</c:v>
                </c:pt>
                <c:pt idx="154">
                  <c:v>23.099999999999998</c:v>
                </c:pt>
                <c:pt idx="155">
                  <c:v>25.100000000000005</c:v>
                </c:pt>
                <c:pt idx="156">
                  <c:v>25.400000000000002</c:v>
                </c:pt>
                <c:pt idx="157">
                  <c:v>26.8</c:v>
                </c:pt>
                <c:pt idx="158">
                  <c:v>23.866666666666664</c:v>
                </c:pt>
                <c:pt idx="159">
                  <c:v>25.466666666666669</c:v>
                </c:pt>
                <c:pt idx="160">
                  <c:v>25.533333333333335</c:v>
                </c:pt>
                <c:pt idx="161">
                  <c:v>26.466666666666669</c:v>
                </c:pt>
                <c:pt idx="162">
                  <c:v>23.366666666666664</c:v>
                </c:pt>
                <c:pt idx="163">
                  <c:v>23.366666666666671</c:v>
                </c:pt>
                <c:pt idx="164">
                  <c:v>24.366666666666664</c:v>
                </c:pt>
                <c:pt idx="165">
                  <c:v>27.866666666666664</c:v>
                </c:pt>
                <c:pt idx="166">
                  <c:v>29.033333333333335</c:v>
                </c:pt>
                <c:pt idx="167">
                  <c:v>30.466666666666669</c:v>
                </c:pt>
                <c:pt idx="168">
                  <c:v>31.466666666666665</c:v>
                </c:pt>
                <c:pt idx="169">
                  <c:v>33.366666666666667</c:v>
                </c:pt>
                <c:pt idx="170">
                  <c:v>32.966666666666661</c:v>
                </c:pt>
                <c:pt idx="171">
                  <c:v>32.733333333333327</c:v>
                </c:pt>
                <c:pt idx="172">
                  <c:v>33.800000000000004</c:v>
                </c:pt>
                <c:pt idx="173">
                  <c:v>35.866666666666667</c:v>
                </c:pt>
                <c:pt idx="174">
                  <c:v>37.666666666666664</c:v>
                </c:pt>
                <c:pt idx="175">
                  <c:v>36.5</c:v>
                </c:pt>
                <c:pt idx="176">
                  <c:v>35.466666666666661</c:v>
                </c:pt>
                <c:pt idx="177">
                  <c:v>33.966666666666669</c:v>
                </c:pt>
                <c:pt idx="178">
                  <c:v>32.233333333333327</c:v>
                </c:pt>
                <c:pt idx="179">
                  <c:v>31.366666666666664</c:v>
                </c:pt>
                <c:pt idx="180">
                  <c:v>27.966666666666665</c:v>
                </c:pt>
                <c:pt idx="181">
                  <c:v>25.466666666666669</c:v>
                </c:pt>
                <c:pt idx="182">
                  <c:v>25.533333333333331</c:v>
                </c:pt>
                <c:pt idx="183">
                  <c:v>26.533333333333331</c:v>
                </c:pt>
                <c:pt idx="184">
                  <c:v>26.8</c:v>
                </c:pt>
                <c:pt idx="185">
                  <c:v>25.266666666666666</c:v>
                </c:pt>
                <c:pt idx="186">
                  <c:v>24.666666666666668</c:v>
                </c:pt>
                <c:pt idx="187">
                  <c:v>24.433333333333334</c:v>
                </c:pt>
                <c:pt idx="188">
                  <c:v>23.333333333333332</c:v>
                </c:pt>
                <c:pt idx="189">
                  <c:v>23.733333333333334</c:v>
                </c:pt>
                <c:pt idx="190">
                  <c:v>23.766666666666669</c:v>
                </c:pt>
                <c:pt idx="191">
                  <c:v>24.133333333333336</c:v>
                </c:pt>
                <c:pt idx="192">
                  <c:v>24.633333333333336</c:v>
                </c:pt>
                <c:pt idx="193">
                  <c:v>25.2</c:v>
                </c:pt>
                <c:pt idx="194">
                  <c:v>18.333333333333332</c:v>
                </c:pt>
                <c:pt idx="195">
                  <c:v>9.1333333333333346</c:v>
                </c:pt>
                <c:pt idx="196">
                  <c:v>4</c:v>
                </c:pt>
                <c:pt idx="197">
                  <c:v>8.6333333333333329</c:v>
                </c:pt>
                <c:pt idx="198">
                  <c:v>14.966666666666667</c:v>
                </c:pt>
                <c:pt idx="199">
                  <c:v>19.266666666666666</c:v>
                </c:pt>
                <c:pt idx="200">
                  <c:v>20.333333333333336</c:v>
                </c:pt>
                <c:pt idx="201">
                  <c:v>20.433333333333334</c:v>
                </c:pt>
                <c:pt idx="202">
                  <c:v>19.7</c:v>
                </c:pt>
                <c:pt idx="203">
                  <c:v>20.433333333333334</c:v>
                </c:pt>
                <c:pt idx="204">
                  <c:v>21.900000000000002</c:v>
                </c:pt>
                <c:pt idx="205">
                  <c:v>23.400000000000002</c:v>
                </c:pt>
                <c:pt idx="206">
                  <c:v>24.900000000000002</c:v>
                </c:pt>
                <c:pt idx="207">
                  <c:v>28.933333333333337</c:v>
                </c:pt>
                <c:pt idx="208">
                  <c:v>35.5</c:v>
                </c:pt>
                <c:pt idx="209">
                  <c:v>41.866666666666667</c:v>
                </c:pt>
                <c:pt idx="210">
                  <c:v>44.699999999999996</c:v>
                </c:pt>
                <c:pt idx="211">
                  <c:v>44.199999999999996</c:v>
                </c:pt>
                <c:pt idx="212">
                  <c:v>43.733333333333327</c:v>
                </c:pt>
                <c:pt idx="213">
                  <c:v>45.333333333333336</c:v>
                </c:pt>
                <c:pt idx="214">
                  <c:v>48.566666666666663</c:v>
                </c:pt>
                <c:pt idx="215">
                  <c:v>50.1</c:v>
                </c:pt>
                <c:pt idx="216">
                  <c:v>51.033333333333331</c:v>
                </c:pt>
                <c:pt idx="217">
                  <c:v>50.466666666666661</c:v>
                </c:pt>
                <c:pt idx="218">
                  <c:v>53.866666666666667</c:v>
                </c:pt>
                <c:pt idx="219">
                  <c:v>55.066666666666663</c:v>
                </c:pt>
                <c:pt idx="220">
                  <c:v>56</c:v>
                </c:pt>
                <c:pt idx="221">
                  <c:v>55</c:v>
                </c:pt>
                <c:pt idx="222">
                  <c:v>53.533333333333339</c:v>
                </c:pt>
                <c:pt idx="223">
                  <c:v>50.466666666666669</c:v>
                </c:pt>
                <c:pt idx="224">
                  <c:v>47.933333333333337</c:v>
                </c:pt>
                <c:pt idx="225">
                  <c:v>48.466666666666661</c:v>
                </c:pt>
                <c:pt idx="226">
                  <c:v>48.966666666666669</c:v>
                </c:pt>
                <c:pt idx="227">
                  <c:v>47.199999999999996</c:v>
                </c:pt>
                <c:pt idx="228">
                  <c:v>42.866666666666667</c:v>
                </c:pt>
                <c:pt idx="229">
                  <c:v>40.93333333333333</c:v>
                </c:pt>
                <c:pt idx="230">
                  <c:v>39.233333333333334</c:v>
                </c:pt>
                <c:pt idx="231">
                  <c:v>38.133333333333333</c:v>
                </c:pt>
                <c:pt idx="232">
                  <c:v>35.199999999999996</c:v>
                </c:pt>
                <c:pt idx="233">
                  <c:v>#N/A</c:v>
                </c:pt>
                <c:pt idx="234">
                  <c:v>#N/A</c:v>
                </c:pt>
                <c:pt idx="235">
                  <c:v>#N/A</c:v>
                </c:pt>
                <c:pt idx="236">
                  <c:v>#N/A</c:v>
                </c:pt>
                <c:pt idx="237">
                  <c:v>#N/A</c:v>
                </c:pt>
                <c:pt idx="238">
                  <c:v>#N/A</c:v>
                </c:pt>
                <c:pt idx="239">
                  <c:v>#N/A</c:v>
                </c:pt>
              </c:numCache>
            </c:numRef>
          </c:val>
          <c:smooth val="0"/>
          <c:extLst>
            <c:ext xmlns:c16="http://schemas.microsoft.com/office/drawing/2014/chart" uri="{C3380CC4-5D6E-409C-BE32-E72D297353CC}">
              <c16:uniqueId val="{00000009-B5A3-4B52-A3E1-27CFC028E9DC}"/>
            </c:ext>
          </c:extLst>
        </c:ser>
        <c:ser>
          <c:idx val="2"/>
          <c:order val="1"/>
          <c:tx>
            <c:v>Input, manufacturing</c:v>
          </c:tx>
          <c:spPr>
            <a:ln>
              <a:solidFill>
                <a:schemeClr val="accent1"/>
              </a:solidFill>
            </a:ln>
          </c:spPr>
          <c:marker>
            <c:symbol val="none"/>
          </c:marker>
          <c:dLbls>
            <c:dLbl>
              <c:idx val="2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A3-4B52-A3E1-27CFC028E9DC}"/>
                </c:ext>
              </c:extLst>
            </c:dLbl>
            <c:spPr>
              <a:noFill/>
              <a:ln>
                <a:noFill/>
              </a:ln>
              <a:effectLst/>
            </c:spPr>
            <c:txPr>
              <a:bodyPr/>
              <a:lstStyle/>
              <a:p>
                <a:pPr>
                  <a:defRPr>
                    <a:solidFill>
                      <a:schemeClr val="accent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Data2!$A$5:$A$244</c:f>
              <c:strCache>
                <c:ptCount val="235"/>
                <c:pt idx="6">
                  <c:v>'04</c:v>
                </c:pt>
                <c:pt idx="18">
                  <c:v>'05</c:v>
                </c:pt>
                <c:pt idx="30">
                  <c:v>'06</c:v>
                </c:pt>
                <c:pt idx="42">
                  <c:v>'07</c:v>
                </c:pt>
                <c:pt idx="54">
                  <c:v>'08</c:v>
                </c:pt>
                <c:pt idx="66">
                  <c:v>'09</c:v>
                </c:pt>
                <c:pt idx="78">
                  <c:v>'10</c:v>
                </c:pt>
                <c:pt idx="90">
                  <c:v>'11</c:v>
                </c:pt>
                <c:pt idx="102">
                  <c:v>'12</c:v>
                </c:pt>
                <c:pt idx="114">
                  <c:v>'13</c:v>
                </c:pt>
                <c:pt idx="126">
                  <c:v>'14</c:v>
                </c:pt>
                <c:pt idx="138">
                  <c:v>'15</c:v>
                </c:pt>
                <c:pt idx="150">
                  <c:v>'16</c:v>
                </c:pt>
                <c:pt idx="162">
                  <c:v>'17</c:v>
                </c:pt>
                <c:pt idx="174">
                  <c:v>'18</c:v>
                </c:pt>
                <c:pt idx="186">
                  <c:v>'19</c:v>
                </c:pt>
                <c:pt idx="198">
                  <c:v>'20</c:v>
                </c:pt>
                <c:pt idx="210">
                  <c:v>'21</c:v>
                </c:pt>
                <c:pt idx="222">
                  <c:v>'22</c:v>
                </c:pt>
                <c:pt idx="234">
                  <c:v>'23</c:v>
                </c:pt>
              </c:strCache>
            </c:strRef>
          </c:cat>
          <c:val>
            <c:numRef>
              <c:f>Data2!$C$5:$C$244</c:f>
              <c:numCache>
                <c:formatCode>0.0</c:formatCode>
                <c:ptCount val="240"/>
                <c:pt idx="0">
                  <c:v>#N/A</c:v>
                </c:pt>
                <c:pt idx="1">
                  <c:v>#N/A</c:v>
                </c:pt>
                <c:pt idx="2">
                  <c:v>#N/A</c:v>
                </c:pt>
                <c:pt idx="3">
                  <c:v>#N/A</c:v>
                </c:pt>
                <c:pt idx="4">
                  <c:v>#N/A</c:v>
                </c:pt>
                <c:pt idx="5">
                  <c:v>#N/A</c:v>
                </c:pt>
                <c:pt idx="6">
                  <c:v>#N/A</c:v>
                </c:pt>
                <c:pt idx="7">
                  <c:v>60.9</c:v>
                </c:pt>
                <c:pt idx="8">
                  <c:v>62.79999999999999</c:v>
                </c:pt>
                <c:pt idx="9">
                  <c:v>66.533333333333331</c:v>
                </c:pt>
                <c:pt idx="10">
                  <c:v>62.966666666666669</c:v>
                </c:pt>
                <c:pt idx="11">
                  <c:v>58.199999999999996</c:v>
                </c:pt>
                <c:pt idx="12">
                  <c:v>47.1</c:v>
                </c:pt>
                <c:pt idx="13">
                  <c:v>42.56666666666667</c:v>
                </c:pt>
                <c:pt idx="14">
                  <c:v>44.333333333333336</c:v>
                </c:pt>
                <c:pt idx="15">
                  <c:v>44.466666666666661</c:v>
                </c:pt>
                <c:pt idx="16">
                  <c:v>36.133333333333333</c:v>
                </c:pt>
                <c:pt idx="17">
                  <c:v>22.599999999999998</c:v>
                </c:pt>
                <c:pt idx="18">
                  <c:v>15.766666666666666</c:v>
                </c:pt>
                <c:pt idx="19">
                  <c:v>21.400000000000002</c:v>
                </c:pt>
                <c:pt idx="20">
                  <c:v>36.6</c:v>
                </c:pt>
                <c:pt idx="21">
                  <c:v>49.466666666666669</c:v>
                </c:pt>
                <c:pt idx="22">
                  <c:v>60.566666666666663</c:v>
                </c:pt>
                <c:pt idx="23">
                  <c:v>63.133333333333333</c:v>
                </c:pt>
                <c:pt idx="24">
                  <c:v>60.9</c:v>
                </c:pt>
                <c:pt idx="25">
                  <c:v>51.833333333333336</c:v>
                </c:pt>
                <c:pt idx="26">
                  <c:v>39.366666666666667</c:v>
                </c:pt>
                <c:pt idx="27">
                  <c:v>35.666666666666664</c:v>
                </c:pt>
                <c:pt idx="28">
                  <c:v>36.833333333333336</c:v>
                </c:pt>
                <c:pt idx="29">
                  <c:v>43.133333333333333</c:v>
                </c:pt>
                <c:pt idx="30">
                  <c:v>48.966666666666669</c:v>
                </c:pt>
                <c:pt idx="31">
                  <c:v>51.766666666666673</c:v>
                </c:pt>
                <c:pt idx="32">
                  <c:v>47.533333333333339</c:v>
                </c:pt>
                <c:pt idx="33">
                  <c:v>36.6</c:v>
                </c:pt>
                <c:pt idx="34">
                  <c:v>26.7</c:v>
                </c:pt>
                <c:pt idx="35">
                  <c:v>23.833333333333332</c:v>
                </c:pt>
                <c:pt idx="36">
                  <c:v>26.266666666666669</c:v>
                </c:pt>
                <c:pt idx="37">
                  <c:v>28</c:v>
                </c:pt>
                <c:pt idx="38">
                  <c:v>27.8</c:v>
                </c:pt>
                <c:pt idx="39">
                  <c:v>28.099999999999998</c:v>
                </c:pt>
                <c:pt idx="40">
                  <c:v>30.433333333333337</c:v>
                </c:pt>
                <c:pt idx="41">
                  <c:v>31.433333333333337</c:v>
                </c:pt>
                <c:pt idx="42">
                  <c:v>31.466666666666669</c:v>
                </c:pt>
                <c:pt idx="43">
                  <c:v>27.7</c:v>
                </c:pt>
                <c:pt idx="44">
                  <c:v>25.666666666666668</c:v>
                </c:pt>
                <c:pt idx="45">
                  <c:v>27.933333333333334</c:v>
                </c:pt>
                <c:pt idx="46">
                  <c:v>31.3</c:v>
                </c:pt>
                <c:pt idx="47">
                  <c:v>36.333333333333336</c:v>
                </c:pt>
                <c:pt idx="48">
                  <c:v>35.633333333333333</c:v>
                </c:pt>
                <c:pt idx="49">
                  <c:v>38.733333333333334</c:v>
                </c:pt>
                <c:pt idx="50">
                  <c:v>46.466666666666661</c:v>
                </c:pt>
                <c:pt idx="51">
                  <c:v>55</c:v>
                </c:pt>
                <c:pt idx="52">
                  <c:v>61.066666666666663</c:v>
                </c:pt>
                <c:pt idx="53">
                  <c:v>64.333333333333329</c:v>
                </c:pt>
                <c:pt idx="54">
                  <c:v>65.5</c:v>
                </c:pt>
                <c:pt idx="55">
                  <c:v>63.033333333333331</c:v>
                </c:pt>
                <c:pt idx="56">
                  <c:v>50.1</c:v>
                </c:pt>
                <c:pt idx="57">
                  <c:v>27.066666666666666</c:v>
                </c:pt>
                <c:pt idx="58">
                  <c:v>-1.5666666666666664</c:v>
                </c:pt>
                <c:pt idx="59">
                  <c:v>-26.366666666666664</c:v>
                </c:pt>
                <c:pt idx="60">
                  <c:v>-39.9</c:v>
                </c:pt>
                <c:pt idx="61">
                  <c:v>-41.466666666666669</c:v>
                </c:pt>
                <c:pt idx="62">
                  <c:v>-42.333333333333336</c:v>
                </c:pt>
                <c:pt idx="63">
                  <c:v>-41.56666666666667</c:v>
                </c:pt>
                <c:pt idx="64">
                  <c:v>-40.433333333333337</c:v>
                </c:pt>
                <c:pt idx="65">
                  <c:v>-27.899999999999995</c:v>
                </c:pt>
                <c:pt idx="66">
                  <c:v>-15.9</c:v>
                </c:pt>
                <c:pt idx="67">
                  <c:v>2.0333333333333332</c:v>
                </c:pt>
                <c:pt idx="68">
                  <c:v>10.299999999999999</c:v>
                </c:pt>
                <c:pt idx="69">
                  <c:v>16.866666666666664</c:v>
                </c:pt>
                <c:pt idx="70">
                  <c:v>16.633333333333333</c:v>
                </c:pt>
                <c:pt idx="71">
                  <c:v>20.166666666666668</c:v>
                </c:pt>
                <c:pt idx="72">
                  <c:v>25.533333333333331</c:v>
                </c:pt>
                <c:pt idx="73">
                  <c:v>30.966666666666669</c:v>
                </c:pt>
                <c:pt idx="74">
                  <c:v>33.799999999999997</c:v>
                </c:pt>
                <c:pt idx="75">
                  <c:v>36.366666666666667</c:v>
                </c:pt>
                <c:pt idx="76">
                  <c:v>36.466666666666669</c:v>
                </c:pt>
                <c:pt idx="77">
                  <c:v>33.533333333333331</c:v>
                </c:pt>
                <c:pt idx="78">
                  <c:v>24.266666666666666</c:v>
                </c:pt>
                <c:pt idx="79">
                  <c:v>19.566666666666666</c:v>
                </c:pt>
                <c:pt idx="80">
                  <c:v>18.333333333333332</c:v>
                </c:pt>
                <c:pt idx="81">
                  <c:v>23.733333333333331</c:v>
                </c:pt>
                <c:pt idx="82">
                  <c:v>27.400000000000002</c:v>
                </c:pt>
                <c:pt idx="83">
                  <c:v>34</c:v>
                </c:pt>
                <c:pt idx="84">
                  <c:v>45.533333333333331</c:v>
                </c:pt>
                <c:pt idx="85">
                  <c:v>55.1</c:v>
                </c:pt>
                <c:pt idx="86">
                  <c:v>59.9</c:v>
                </c:pt>
                <c:pt idx="87">
                  <c:v>59.166666666666664</c:v>
                </c:pt>
                <c:pt idx="88">
                  <c:v>53.4</c:v>
                </c:pt>
                <c:pt idx="89">
                  <c:v>44.9</c:v>
                </c:pt>
                <c:pt idx="90">
                  <c:v>37.266666666666673</c:v>
                </c:pt>
                <c:pt idx="91">
                  <c:v>31.066666666666666</c:v>
                </c:pt>
                <c:pt idx="92">
                  <c:v>28.233333333333334</c:v>
                </c:pt>
                <c:pt idx="93">
                  <c:v>21.066666666666666</c:v>
                </c:pt>
                <c:pt idx="94">
                  <c:v>17.533333333333331</c:v>
                </c:pt>
                <c:pt idx="95">
                  <c:v>17.900000000000002</c:v>
                </c:pt>
                <c:pt idx="96">
                  <c:v>20.8</c:v>
                </c:pt>
                <c:pt idx="97">
                  <c:v>23.8</c:v>
                </c:pt>
                <c:pt idx="98">
                  <c:v>25.066666666666663</c:v>
                </c:pt>
                <c:pt idx="99">
                  <c:v>24.733333333333331</c:v>
                </c:pt>
                <c:pt idx="100">
                  <c:v>23.599999999999998</c:v>
                </c:pt>
                <c:pt idx="101">
                  <c:v>14.66666666666667</c:v>
                </c:pt>
                <c:pt idx="102">
                  <c:v>8.4333333333333336</c:v>
                </c:pt>
                <c:pt idx="103">
                  <c:v>5</c:v>
                </c:pt>
                <c:pt idx="104">
                  <c:v>11.333333333333334</c:v>
                </c:pt>
                <c:pt idx="105">
                  <c:v>20.633333333333336</c:v>
                </c:pt>
                <c:pt idx="106">
                  <c:v>25.833333333333332</c:v>
                </c:pt>
                <c:pt idx="107">
                  <c:v>25.966666666666669</c:v>
                </c:pt>
                <c:pt idx="108">
                  <c:v>24.466666666666669</c:v>
                </c:pt>
                <c:pt idx="109">
                  <c:v>20.866666666666664</c:v>
                </c:pt>
                <c:pt idx="110">
                  <c:v>20.666666666666668</c:v>
                </c:pt>
                <c:pt idx="111">
                  <c:v>12.666666666666666</c:v>
                </c:pt>
                <c:pt idx="112">
                  <c:v>9.1666666666666661</c:v>
                </c:pt>
                <c:pt idx="113">
                  <c:v>6.3666666666666671</c:v>
                </c:pt>
                <c:pt idx="114">
                  <c:v>10.6</c:v>
                </c:pt>
                <c:pt idx="115">
                  <c:v>11.6</c:v>
                </c:pt>
                <c:pt idx="116">
                  <c:v>12.666666666666666</c:v>
                </c:pt>
                <c:pt idx="117">
                  <c:v>13.833333333333334</c:v>
                </c:pt>
                <c:pt idx="118">
                  <c:v>18.100000000000001</c:v>
                </c:pt>
                <c:pt idx="119">
                  <c:v>24.099999999999998</c:v>
                </c:pt>
                <c:pt idx="120">
                  <c:v>26.966666666666669</c:v>
                </c:pt>
                <c:pt idx="121">
                  <c:v>27.566666666666663</c:v>
                </c:pt>
                <c:pt idx="122">
                  <c:v>24.966666666666669</c:v>
                </c:pt>
                <c:pt idx="123">
                  <c:v>19.066666666666666</c:v>
                </c:pt>
                <c:pt idx="124">
                  <c:v>19.566666666666666</c:v>
                </c:pt>
                <c:pt idx="125">
                  <c:v>19.133333333333333</c:v>
                </c:pt>
                <c:pt idx="126">
                  <c:v>23.733333333333334</c:v>
                </c:pt>
                <c:pt idx="127">
                  <c:v>23.766666666666666</c:v>
                </c:pt>
                <c:pt idx="128">
                  <c:v>20.933333333333334</c:v>
                </c:pt>
                <c:pt idx="129">
                  <c:v>18.166666666666668</c:v>
                </c:pt>
                <c:pt idx="130">
                  <c:v>14.133333333333333</c:v>
                </c:pt>
                <c:pt idx="131">
                  <c:v>11.833333333333334</c:v>
                </c:pt>
                <c:pt idx="132">
                  <c:v>6.166666666666667</c:v>
                </c:pt>
                <c:pt idx="133">
                  <c:v>1.6333333333333331</c:v>
                </c:pt>
                <c:pt idx="134">
                  <c:v>-3.9333333333333336</c:v>
                </c:pt>
                <c:pt idx="135">
                  <c:v>-6.9333333333333327</c:v>
                </c:pt>
                <c:pt idx="136">
                  <c:v>-7.1333333333333337</c:v>
                </c:pt>
                <c:pt idx="137">
                  <c:v>-2.1666666666666665</c:v>
                </c:pt>
                <c:pt idx="138">
                  <c:v>1.7000000000000002</c:v>
                </c:pt>
                <c:pt idx="139">
                  <c:v>-0.29999999999999982</c:v>
                </c:pt>
                <c:pt idx="140">
                  <c:v>-3</c:v>
                </c:pt>
                <c:pt idx="141">
                  <c:v>-4.2333333333333334</c:v>
                </c:pt>
                <c:pt idx="142">
                  <c:v>-3.4</c:v>
                </c:pt>
                <c:pt idx="143">
                  <c:v>-5.5666666666666664</c:v>
                </c:pt>
                <c:pt idx="144">
                  <c:v>-7.4333333333333336</c:v>
                </c:pt>
                <c:pt idx="145">
                  <c:v>-9.5333333333333332</c:v>
                </c:pt>
                <c:pt idx="146">
                  <c:v>-6.3666666666666663</c:v>
                </c:pt>
                <c:pt idx="147">
                  <c:v>-1.0999999999999996</c:v>
                </c:pt>
                <c:pt idx="148">
                  <c:v>7.833333333333333</c:v>
                </c:pt>
                <c:pt idx="149">
                  <c:v>12.233333333333334</c:v>
                </c:pt>
                <c:pt idx="150">
                  <c:v>13.4</c:v>
                </c:pt>
                <c:pt idx="151">
                  <c:v>13.9</c:v>
                </c:pt>
                <c:pt idx="152">
                  <c:v>13.633333333333333</c:v>
                </c:pt>
                <c:pt idx="153">
                  <c:v>14.699999999999998</c:v>
                </c:pt>
                <c:pt idx="154">
                  <c:v>15.866666666666665</c:v>
                </c:pt>
                <c:pt idx="155">
                  <c:v>21.7</c:v>
                </c:pt>
                <c:pt idx="156">
                  <c:v>27.466666666666669</c:v>
                </c:pt>
                <c:pt idx="157">
                  <c:v>31.5</c:v>
                </c:pt>
                <c:pt idx="158">
                  <c:v>30.099999999999998</c:v>
                </c:pt>
                <c:pt idx="159">
                  <c:v>26.8</c:v>
                </c:pt>
                <c:pt idx="160">
                  <c:v>22.166666666666668</c:v>
                </c:pt>
                <c:pt idx="161">
                  <c:v>18.400000000000002</c:v>
                </c:pt>
                <c:pt idx="162">
                  <c:v>16.933333333333334</c:v>
                </c:pt>
                <c:pt idx="163">
                  <c:v>20.466666666666665</c:v>
                </c:pt>
                <c:pt idx="164">
                  <c:v>27.566666666666666</c:v>
                </c:pt>
                <c:pt idx="165">
                  <c:v>32.800000000000004</c:v>
                </c:pt>
                <c:pt idx="166">
                  <c:v>34.666666666666664</c:v>
                </c:pt>
                <c:pt idx="167">
                  <c:v>34.333333333333336</c:v>
                </c:pt>
                <c:pt idx="168">
                  <c:v>35.6</c:v>
                </c:pt>
                <c:pt idx="169">
                  <c:v>38.199999999999996</c:v>
                </c:pt>
                <c:pt idx="170">
                  <c:v>41.266666666666666</c:v>
                </c:pt>
                <c:pt idx="171">
                  <c:v>44.933333333333337</c:v>
                </c:pt>
                <c:pt idx="172">
                  <c:v>45.70000000000001</c:v>
                </c:pt>
                <c:pt idx="173">
                  <c:v>48.633333333333333</c:v>
                </c:pt>
                <c:pt idx="174">
                  <c:v>49.199999999999996</c:v>
                </c:pt>
                <c:pt idx="175">
                  <c:v>49.533333333333339</c:v>
                </c:pt>
                <c:pt idx="176">
                  <c:v>45.966666666666661</c:v>
                </c:pt>
                <c:pt idx="177">
                  <c:v>47.166666666666664</c:v>
                </c:pt>
                <c:pt idx="178">
                  <c:v>42.933333333333337</c:v>
                </c:pt>
                <c:pt idx="179">
                  <c:v>38.133333333333333</c:v>
                </c:pt>
                <c:pt idx="180">
                  <c:v>27.166666666666668</c:v>
                </c:pt>
                <c:pt idx="181">
                  <c:v>23.133333333333336</c:v>
                </c:pt>
                <c:pt idx="182">
                  <c:v>20.333333333333332</c:v>
                </c:pt>
                <c:pt idx="183">
                  <c:v>16.366666666666664</c:v>
                </c:pt>
                <c:pt idx="184">
                  <c:v>11.733333333333334</c:v>
                </c:pt>
                <c:pt idx="185">
                  <c:v>10.233333333333333</c:v>
                </c:pt>
                <c:pt idx="186">
                  <c:v>13.333333333333334</c:v>
                </c:pt>
                <c:pt idx="187">
                  <c:v>14.333333333333334</c:v>
                </c:pt>
                <c:pt idx="188">
                  <c:v>15.700000000000001</c:v>
                </c:pt>
                <c:pt idx="189">
                  <c:v>17.166666666666668</c:v>
                </c:pt>
                <c:pt idx="190">
                  <c:v>19.633333333333333</c:v>
                </c:pt>
                <c:pt idx="191">
                  <c:v>17.8</c:v>
                </c:pt>
                <c:pt idx="192">
                  <c:v>13.233333333333334</c:v>
                </c:pt>
                <c:pt idx="193">
                  <c:v>11.233333333333333</c:v>
                </c:pt>
                <c:pt idx="194">
                  <c:v>4.1000000000000005</c:v>
                </c:pt>
                <c:pt idx="195">
                  <c:v>-5.8999999999999995</c:v>
                </c:pt>
                <c:pt idx="196">
                  <c:v>-9.1333333333333346</c:v>
                </c:pt>
                <c:pt idx="197">
                  <c:v>-2.6333333333333342</c:v>
                </c:pt>
                <c:pt idx="198">
                  <c:v>8.2999999999999989</c:v>
                </c:pt>
                <c:pt idx="199">
                  <c:v>14.733333333333334</c:v>
                </c:pt>
                <c:pt idx="200">
                  <c:v>20</c:v>
                </c:pt>
                <c:pt idx="201">
                  <c:v>26.666666666666668</c:v>
                </c:pt>
                <c:pt idx="202">
                  <c:v>32.166666666666664</c:v>
                </c:pt>
                <c:pt idx="203">
                  <c:v>40.166666666666664</c:v>
                </c:pt>
                <c:pt idx="204">
                  <c:v>48.433333333333337</c:v>
                </c:pt>
                <c:pt idx="205">
                  <c:v>55.233333333333327</c:v>
                </c:pt>
                <c:pt idx="206">
                  <c:v>60.166666666666664</c:v>
                </c:pt>
                <c:pt idx="207">
                  <c:v>65.599999999999994</c:v>
                </c:pt>
                <c:pt idx="208">
                  <c:v>73.333333333333329</c:v>
                </c:pt>
                <c:pt idx="209">
                  <c:v>78.566666666666663</c:v>
                </c:pt>
                <c:pt idx="210">
                  <c:v>79.633333333333326</c:v>
                </c:pt>
                <c:pt idx="211">
                  <c:v>78.066666666666677</c:v>
                </c:pt>
                <c:pt idx="212">
                  <c:v>78.033333333333331</c:v>
                </c:pt>
                <c:pt idx="213">
                  <c:v>78.7</c:v>
                </c:pt>
                <c:pt idx="214">
                  <c:v>81.266666666666666</c:v>
                </c:pt>
                <c:pt idx="215">
                  <c:v>76.566666666666663</c:v>
                </c:pt>
                <c:pt idx="216">
                  <c:v>71.466666666666654</c:v>
                </c:pt>
                <c:pt idx="217">
                  <c:v>67.8</c:v>
                </c:pt>
                <c:pt idx="218">
                  <c:v>69.666666666666671</c:v>
                </c:pt>
                <c:pt idx="219">
                  <c:v>68.933333333333337</c:v>
                </c:pt>
                <c:pt idx="220">
                  <c:v>64.86666666666666</c:v>
                </c:pt>
                <c:pt idx="221">
                  <c:v>59.166666666666664</c:v>
                </c:pt>
                <c:pt idx="222">
                  <c:v>51.599999999999994</c:v>
                </c:pt>
                <c:pt idx="223">
                  <c:v>42.233333333333334</c:v>
                </c:pt>
                <c:pt idx="224">
                  <c:v>35.200000000000003</c:v>
                </c:pt>
                <c:pt idx="225">
                  <c:v>32.699999999999996</c:v>
                </c:pt>
                <c:pt idx="226">
                  <c:v>28.633333333333336</c:v>
                </c:pt>
                <c:pt idx="227">
                  <c:v>24.2</c:v>
                </c:pt>
                <c:pt idx="228">
                  <c:v>21</c:v>
                </c:pt>
                <c:pt idx="229">
                  <c:v>22.5</c:v>
                </c:pt>
                <c:pt idx="230">
                  <c:v>21.966666666666669</c:v>
                </c:pt>
                <c:pt idx="231">
                  <c:v>21.633333333333336</c:v>
                </c:pt>
                <c:pt idx="232">
                  <c:v>17.866666666666664</c:v>
                </c:pt>
                <c:pt idx="233">
                  <c:v>#N/A</c:v>
                </c:pt>
                <c:pt idx="234">
                  <c:v>#N/A</c:v>
                </c:pt>
                <c:pt idx="235">
                  <c:v>#N/A</c:v>
                </c:pt>
                <c:pt idx="236">
                  <c:v>#N/A</c:v>
                </c:pt>
                <c:pt idx="237">
                  <c:v>#N/A</c:v>
                </c:pt>
                <c:pt idx="238">
                  <c:v>#N/A</c:v>
                </c:pt>
                <c:pt idx="239">
                  <c:v>#N/A</c:v>
                </c:pt>
              </c:numCache>
            </c:numRef>
          </c:val>
          <c:smooth val="0"/>
          <c:extLst>
            <c:ext xmlns:c16="http://schemas.microsoft.com/office/drawing/2014/chart" uri="{C3380CC4-5D6E-409C-BE32-E72D297353CC}">
              <c16:uniqueId val="{00000007-B5A3-4B52-A3E1-27CFC028E9DC}"/>
            </c:ext>
          </c:extLst>
        </c:ser>
        <c:ser>
          <c:idx val="1"/>
          <c:order val="2"/>
          <c:tx>
            <c:v>Selling, services</c:v>
          </c:tx>
          <c:spPr>
            <a:ln>
              <a:solidFill>
                <a:schemeClr val="bg2">
                  <a:lumMod val="40000"/>
                  <a:lumOff val="60000"/>
                </a:schemeClr>
              </a:solidFill>
            </a:ln>
          </c:spPr>
          <c:marker>
            <c:symbol val="none"/>
          </c:marker>
          <c:dLbls>
            <c:dLbl>
              <c:idx val="232"/>
              <c:layout>
                <c:manualLayout>
                  <c:x val="1.0738976264883391E-16"/>
                  <c:y val="1.008130132930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A3-4B52-A3E1-27CFC028E9DC}"/>
                </c:ext>
              </c:extLst>
            </c:dLbl>
            <c:spPr>
              <a:noFill/>
              <a:ln>
                <a:noFill/>
              </a:ln>
              <a:effectLst/>
            </c:spPr>
            <c:txPr>
              <a:bodyPr/>
              <a:lstStyle/>
              <a:p>
                <a:pPr>
                  <a:defRPr>
                    <a:solidFill>
                      <a:schemeClr val="bg2">
                        <a:lumMod val="40000"/>
                        <a:lumOff val="60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Data2!$A$5:$A$244</c:f>
              <c:strCache>
                <c:ptCount val="235"/>
                <c:pt idx="6">
                  <c:v>'04</c:v>
                </c:pt>
                <c:pt idx="18">
                  <c:v>'05</c:v>
                </c:pt>
                <c:pt idx="30">
                  <c:v>'06</c:v>
                </c:pt>
                <c:pt idx="42">
                  <c:v>'07</c:v>
                </c:pt>
                <c:pt idx="54">
                  <c:v>'08</c:v>
                </c:pt>
                <c:pt idx="66">
                  <c:v>'09</c:v>
                </c:pt>
                <c:pt idx="78">
                  <c:v>'10</c:v>
                </c:pt>
                <c:pt idx="90">
                  <c:v>'11</c:v>
                </c:pt>
                <c:pt idx="102">
                  <c:v>'12</c:v>
                </c:pt>
                <c:pt idx="114">
                  <c:v>'13</c:v>
                </c:pt>
                <c:pt idx="126">
                  <c:v>'14</c:v>
                </c:pt>
                <c:pt idx="138">
                  <c:v>'15</c:v>
                </c:pt>
                <c:pt idx="150">
                  <c:v>'16</c:v>
                </c:pt>
                <c:pt idx="162">
                  <c:v>'17</c:v>
                </c:pt>
                <c:pt idx="174">
                  <c:v>'18</c:v>
                </c:pt>
                <c:pt idx="186">
                  <c:v>'19</c:v>
                </c:pt>
                <c:pt idx="198">
                  <c:v>'20</c:v>
                </c:pt>
                <c:pt idx="210">
                  <c:v>'21</c:v>
                </c:pt>
                <c:pt idx="222">
                  <c:v>'22</c:v>
                </c:pt>
                <c:pt idx="234">
                  <c:v>'23</c:v>
                </c:pt>
              </c:strCache>
            </c:strRef>
          </c:cat>
          <c:val>
            <c:numRef>
              <c:f>Data2!$M$5:$M$244</c:f>
              <c:numCache>
                <c:formatCode>0.0</c:formatCode>
                <c:ptCount val="24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7.2</c:v>
                </c:pt>
                <c:pt idx="39">
                  <c:v>10.033333333333333</c:v>
                </c:pt>
                <c:pt idx="40">
                  <c:v>9</c:v>
                </c:pt>
                <c:pt idx="41">
                  <c:v>6.5666666666666673</c:v>
                </c:pt>
                <c:pt idx="42">
                  <c:v>10.533333333333333</c:v>
                </c:pt>
                <c:pt idx="43">
                  <c:v>11.166666666666666</c:v>
                </c:pt>
                <c:pt idx="44">
                  <c:v>13.566666666666668</c:v>
                </c:pt>
                <c:pt idx="45">
                  <c:v>8.6333333333333329</c:v>
                </c:pt>
                <c:pt idx="46">
                  <c:v>8.7666666666666657</c:v>
                </c:pt>
                <c:pt idx="47">
                  <c:v>6.7666666666666666</c:v>
                </c:pt>
                <c:pt idx="48">
                  <c:v>7.8999999999999995</c:v>
                </c:pt>
                <c:pt idx="49">
                  <c:v>4</c:v>
                </c:pt>
                <c:pt idx="50">
                  <c:v>2.7333333333333329</c:v>
                </c:pt>
                <c:pt idx="51">
                  <c:v>-0.96666666666666667</c:v>
                </c:pt>
                <c:pt idx="52">
                  <c:v>2.9000000000000004</c:v>
                </c:pt>
                <c:pt idx="53">
                  <c:v>6</c:v>
                </c:pt>
                <c:pt idx="54">
                  <c:v>10.766666666666666</c:v>
                </c:pt>
                <c:pt idx="55">
                  <c:v>8.7999999999999989</c:v>
                </c:pt>
                <c:pt idx="56">
                  <c:v>8.3999999999999986</c:v>
                </c:pt>
                <c:pt idx="57">
                  <c:v>2.9666666666666668</c:v>
                </c:pt>
                <c:pt idx="58">
                  <c:v>-2.6</c:v>
                </c:pt>
                <c:pt idx="59">
                  <c:v>-11.9</c:v>
                </c:pt>
                <c:pt idx="60">
                  <c:v>-17.8</c:v>
                </c:pt>
                <c:pt idx="61">
                  <c:v>-18.2</c:v>
                </c:pt>
                <c:pt idx="62">
                  <c:v>-17.966666666666665</c:v>
                </c:pt>
                <c:pt idx="63">
                  <c:v>-16.533333333333335</c:v>
                </c:pt>
                <c:pt idx="64">
                  <c:v>-17.066666666666666</c:v>
                </c:pt>
                <c:pt idx="65">
                  <c:v>-16.366666666666667</c:v>
                </c:pt>
                <c:pt idx="66">
                  <c:v>-16.866666666666667</c:v>
                </c:pt>
                <c:pt idx="67">
                  <c:v>-13.233333333333334</c:v>
                </c:pt>
                <c:pt idx="68">
                  <c:v>-11.166666666666666</c:v>
                </c:pt>
                <c:pt idx="69">
                  <c:v>-6.3999999999999995</c:v>
                </c:pt>
                <c:pt idx="70">
                  <c:v>-7.3999999999999995</c:v>
                </c:pt>
                <c:pt idx="71">
                  <c:v>-3.9</c:v>
                </c:pt>
                <c:pt idx="72">
                  <c:v>-2.7999999999999994</c:v>
                </c:pt>
                <c:pt idx="73">
                  <c:v>-0.70000000000000007</c:v>
                </c:pt>
                <c:pt idx="74">
                  <c:v>-1.0333333333333332</c:v>
                </c:pt>
                <c:pt idx="75">
                  <c:v>0.40000000000000008</c:v>
                </c:pt>
                <c:pt idx="76">
                  <c:v>2.7333333333333329</c:v>
                </c:pt>
                <c:pt idx="77">
                  <c:v>5.4666666666666659</c:v>
                </c:pt>
                <c:pt idx="78">
                  <c:v>2.9</c:v>
                </c:pt>
                <c:pt idx="79">
                  <c:v>2.4333333333333336</c:v>
                </c:pt>
                <c:pt idx="80">
                  <c:v>1.0000000000000002</c:v>
                </c:pt>
                <c:pt idx="81">
                  <c:v>3.2000000000000006</c:v>
                </c:pt>
                <c:pt idx="82">
                  <c:v>2</c:v>
                </c:pt>
                <c:pt idx="83">
                  <c:v>1.8</c:v>
                </c:pt>
                <c:pt idx="84">
                  <c:v>3.8333333333333335</c:v>
                </c:pt>
                <c:pt idx="85">
                  <c:v>7.8</c:v>
                </c:pt>
                <c:pt idx="86">
                  <c:v>9.8333333333333339</c:v>
                </c:pt>
                <c:pt idx="87">
                  <c:v>11.1</c:v>
                </c:pt>
                <c:pt idx="88">
                  <c:v>10.066666666666665</c:v>
                </c:pt>
                <c:pt idx="89">
                  <c:v>9.2000000000000011</c:v>
                </c:pt>
                <c:pt idx="90">
                  <c:v>7.2333333333333334</c:v>
                </c:pt>
                <c:pt idx="91">
                  <c:v>5.9000000000000012</c:v>
                </c:pt>
                <c:pt idx="92">
                  <c:v>5.8999999999999995</c:v>
                </c:pt>
                <c:pt idx="93">
                  <c:v>5.7</c:v>
                </c:pt>
                <c:pt idx="94">
                  <c:v>7.6333333333333329</c:v>
                </c:pt>
                <c:pt idx="95">
                  <c:v>7.166666666666667</c:v>
                </c:pt>
                <c:pt idx="96">
                  <c:v>7.4666666666666659</c:v>
                </c:pt>
                <c:pt idx="97">
                  <c:v>8.1333333333333329</c:v>
                </c:pt>
                <c:pt idx="98">
                  <c:v>10.433333333333332</c:v>
                </c:pt>
                <c:pt idx="99">
                  <c:v>11.333333333333334</c:v>
                </c:pt>
                <c:pt idx="100">
                  <c:v>8.7333333333333343</c:v>
                </c:pt>
                <c:pt idx="101">
                  <c:v>5.9000000000000012</c:v>
                </c:pt>
                <c:pt idx="102">
                  <c:v>2.6666666666666665</c:v>
                </c:pt>
                <c:pt idx="103">
                  <c:v>3.1333333333333333</c:v>
                </c:pt>
                <c:pt idx="104">
                  <c:v>4.5666666666666664</c:v>
                </c:pt>
                <c:pt idx="105">
                  <c:v>6.8999999999999995</c:v>
                </c:pt>
                <c:pt idx="106">
                  <c:v>7.1333333333333329</c:v>
                </c:pt>
                <c:pt idx="107">
                  <c:v>7.9333333333333327</c:v>
                </c:pt>
                <c:pt idx="108">
                  <c:v>9.3333333333333339</c:v>
                </c:pt>
                <c:pt idx="109">
                  <c:v>10.866666666666667</c:v>
                </c:pt>
                <c:pt idx="110">
                  <c:v>9.1666666666666661</c:v>
                </c:pt>
                <c:pt idx="111">
                  <c:v>7.3</c:v>
                </c:pt>
                <c:pt idx="112">
                  <c:v>4.6333333333333337</c:v>
                </c:pt>
                <c:pt idx="113">
                  <c:v>4.333333333333333</c:v>
                </c:pt>
                <c:pt idx="114">
                  <c:v>5.5666666666666673</c:v>
                </c:pt>
                <c:pt idx="115">
                  <c:v>7.0333333333333341</c:v>
                </c:pt>
                <c:pt idx="116">
                  <c:v>7.5333333333333323</c:v>
                </c:pt>
                <c:pt idx="117">
                  <c:v>7.0999999999999988</c:v>
                </c:pt>
                <c:pt idx="118">
                  <c:v>7.0666666666666673</c:v>
                </c:pt>
                <c:pt idx="119">
                  <c:v>8.6333333333333329</c:v>
                </c:pt>
                <c:pt idx="120">
                  <c:v>9.9</c:v>
                </c:pt>
                <c:pt idx="121">
                  <c:v>10.333333333333334</c:v>
                </c:pt>
                <c:pt idx="122">
                  <c:v>10.233333333333334</c:v>
                </c:pt>
                <c:pt idx="123">
                  <c:v>7.9999999999999991</c:v>
                </c:pt>
                <c:pt idx="124">
                  <c:v>7.1000000000000005</c:v>
                </c:pt>
                <c:pt idx="125">
                  <c:v>6.8999999999999995</c:v>
                </c:pt>
                <c:pt idx="126">
                  <c:v>8.4666666666666668</c:v>
                </c:pt>
                <c:pt idx="127">
                  <c:v>9.7333333333333325</c:v>
                </c:pt>
                <c:pt idx="128">
                  <c:v>8.9333333333333353</c:v>
                </c:pt>
                <c:pt idx="129">
                  <c:v>7.4666666666666659</c:v>
                </c:pt>
                <c:pt idx="130">
                  <c:v>6.9666666666666659</c:v>
                </c:pt>
                <c:pt idx="131">
                  <c:v>6.7</c:v>
                </c:pt>
                <c:pt idx="132">
                  <c:v>5.833333333333333</c:v>
                </c:pt>
                <c:pt idx="133">
                  <c:v>4.4333333333333327</c:v>
                </c:pt>
                <c:pt idx="134">
                  <c:v>2.7666666666666671</c:v>
                </c:pt>
                <c:pt idx="135">
                  <c:v>2.6666666666666665</c:v>
                </c:pt>
                <c:pt idx="136">
                  <c:v>2.1</c:v>
                </c:pt>
                <c:pt idx="137">
                  <c:v>4</c:v>
                </c:pt>
                <c:pt idx="138">
                  <c:v>3.6333333333333333</c:v>
                </c:pt>
                <c:pt idx="139">
                  <c:v>2.5333333333333332</c:v>
                </c:pt>
                <c:pt idx="140">
                  <c:v>1.4666666666666666</c:v>
                </c:pt>
                <c:pt idx="141">
                  <c:v>2.3000000000000003</c:v>
                </c:pt>
                <c:pt idx="142">
                  <c:v>4.166666666666667</c:v>
                </c:pt>
                <c:pt idx="143">
                  <c:v>4.9333333333333327</c:v>
                </c:pt>
                <c:pt idx="144">
                  <c:v>3.9333333333333336</c:v>
                </c:pt>
                <c:pt idx="145">
                  <c:v>2.3333333333333335</c:v>
                </c:pt>
                <c:pt idx="146">
                  <c:v>1.5333333333333334</c:v>
                </c:pt>
                <c:pt idx="147">
                  <c:v>3.2333333333333329</c:v>
                </c:pt>
                <c:pt idx="148">
                  <c:v>4.6000000000000005</c:v>
                </c:pt>
                <c:pt idx="149">
                  <c:v>5.166666666666667</c:v>
                </c:pt>
                <c:pt idx="150">
                  <c:v>4.2666666666666666</c:v>
                </c:pt>
                <c:pt idx="151">
                  <c:v>3.7000000000000006</c:v>
                </c:pt>
                <c:pt idx="152">
                  <c:v>3.3333333333333335</c:v>
                </c:pt>
                <c:pt idx="153">
                  <c:v>3.5333333333333332</c:v>
                </c:pt>
                <c:pt idx="154">
                  <c:v>4.333333333333333</c:v>
                </c:pt>
                <c:pt idx="155">
                  <c:v>7</c:v>
                </c:pt>
                <c:pt idx="156">
                  <c:v>10.133333333333333</c:v>
                </c:pt>
                <c:pt idx="157">
                  <c:v>11.833333333333334</c:v>
                </c:pt>
                <c:pt idx="158">
                  <c:v>9.5333333333333332</c:v>
                </c:pt>
                <c:pt idx="159">
                  <c:v>7.9666666666666659</c:v>
                </c:pt>
                <c:pt idx="160">
                  <c:v>8.4666666666666668</c:v>
                </c:pt>
                <c:pt idx="161">
                  <c:v>9.5666666666666664</c:v>
                </c:pt>
                <c:pt idx="162">
                  <c:v>10.833333333333334</c:v>
                </c:pt>
                <c:pt idx="163">
                  <c:v>10.433333333333332</c:v>
                </c:pt>
                <c:pt idx="164">
                  <c:v>11.166666666666666</c:v>
                </c:pt>
                <c:pt idx="165">
                  <c:v>11.633333333333333</c:v>
                </c:pt>
                <c:pt idx="166">
                  <c:v>12.333333333333334</c:v>
                </c:pt>
                <c:pt idx="167">
                  <c:v>14.633333333333335</c:v>
                </c:pt>
                <c:pt idx="168">
                  <c:v>15.066666666666668</c:v>
                </c:pt>
                <c:pt idx="169">
                  <c:v>16.866666666666667</c:v>
                </c:pt>
                <c:pt idx="170">
                  <c:v>17.033333333333331</c:v>
                </c:pt>
                <c:pt idx="171">
                  <c:v>18.366666666666671</c:v>
                </c:pt>
                <c:pt idx="172">
                  <c:v>18.5</c:v>
                </c:pt>
                <c:pt idx="173">
                  <c:v>17.900000000000002</c:v>
                </c:pt>
                <c:pt idx="174">
                  <c:v>16.5</c:v>
                </c:pt>
                <c:pt idx="175">
                  <c:v>15.566666666666668</c:v>
                </c:pt>
                <c:pt idx="176">
                  <c:v>15.6</c:v>
                </c:pt>
                <c:pt idx="177">
                  <c:v>15.533333333333333</c:v>
                </c:pt>
                <c:pt idx="178">
                  <c:v>15.233333333333334</c:v>
                </c:pt>
                <c:pt idx="179">
                  <c:v>14.266666666666666</c:v>
                </c:pt>
                <c:pt idx="180">
                  <c:v>13</c:v>
                </c:pt>
                <c:pt idx="181">
                  <c:v>11.700000000000001</c:v>
                </c:pt>
                <c:pt idx="182">
                  <c:v>11.033333333333331</c:v>
                </c:pt>
                <c:pt idx="183">
                  <c:v>10.733333333333334</c:v>
                </c:pt>
                <c:pt idx="184">
                  <c:v>9.0333333333333332</c:v>
                </c:pt>
                <c:pt idx="185">
                  <c:v>7.6333333333333329</c:v>
                </c:pt>
                <c:pt idx="186">
                  <c:v>6.5</c:v>
                </c:pt>
                <c:pt idx="187">
                  <c:v>6.333333333333333</c:v>
                </c:pt>
                <c:pt idx="188">
                  <c:v>5.7</c:v>
                </c:pt>
                <c:pt idx="189">
                  <c:v>4.4999999999999991</c:v>
                </c:pt>
                <c:pt idx="190">
                  <c:v>4.3999999999999995</c:v>
                </c:pt>
                <c:pt idx="191">
                  <c:v>5.3</c:v>
                </c:pt>
                <c:pt idx="192">
                  <c:v>9.3666666666666671</c:v>
                </c:pt>
                <c:pt idx="193">
                  <c:v>11.133333333333335</c:v>
                </c:pt>
                <c:pt idx="194">
                  <c:v>-3.3333333333332625E-2</c:v>
                </c:pt>
                <c:pt idx="195">
                  <c:v>-15.233333333333334</c:v>
                </c:pt>
                <c:pt idx="196">
                  <c:v>-24.866666666666664</c:v>
                </c:pt>
                <c:pt idx="197">
                  <c:v>-17.000000000000004</c:v>
                </c:pt>
                <c:pt idx="198">
                  <c:v>-8.4666666666666668</c:v>
                </c:pt>
                <c:pt idx="199">
                  <c:v>-0.20000000000000018</c:v>
                </c:pt>
                <c:pt idx="200">
                  <c:v>1.5333333333333332</c:v>
                </c:pt>
                <c:pt idx="201">
                  <c:v>4.9000000000000004</c:v>
                </c:pt>
                <c:pt idx="202">
                  <c:v>4.5</c:v>
                </c:pt>
                <c:pt idx="203">
                  <c:v>5.5666666666666664</c:v>
                </c:pt>
                <c:pt idx="204">
                  <c:v>6.0666666666666673</c:v>
                </c:pt>
                <c:pt idx="205">
                  <c:v>7.833333333333333</c:v>
                </c:pt>
                <c:pt idx="206">
                  <c:v>9.6333333333333346</c:v>
                </c:pt>
                <c:pt idx="207">
                  <c:v>13.666666666666666</c:v>
                </c:pt>
                <c:pt idx="208">
                  <c:v>18.3</c:v>
                </c:pt>
                <c:pt idx="209">
                  <c:v>23.933333333333337</c:v>
                </c:pt>
                <c:pt idx="210">
                  <c:v>26.033333333333331</c:v>
                </c:pt>
                <c:pt idx="211">
                  <c:v>25.366666666666671</c:v>
                </c:pt>
                <c:pt idx="212">
                  <c:v>22.833333333333332</c:v>
                </c:pt>
                <c:pt idx="213">
                  <c:v>22.366666666666664</c:v>
                </c:pt>
                <c:pt idx="214">
                  <c:v>25.533333333333331</c:v>
                </c:pt>
                <c:pt idx="215">
                  <c:v>27.866666666666664</c:v>
                </c:pt>
                <c:pt idx="216">
                  <c:v>29.900000000000002</c:v>
                </c:pt>
                <c:pt idx="217">
                  <c:v>29.433333333333334</c:v>
                </c:pt>
                <c:pt idx="218">
                  <c:v>31.3</c:v>
                </c:pt>
                <c:pt idx="219">
                  <c:v>32.666666666666664</c:v>
                </c:pt>
                <c:pt idx="220">
                  <c:v>33.666666666666664</c:v>
                </c:pt>
                <c:pt idx="221">
                  <c:v>32.033333333333339</c:v>
                </c:pt>
                <c:pt idx="222">
                  <c:v>29.099999999999998</c:v>
                </c:pt>
                <c:pt idx="223">
                  <c:v>25.8</c:v>
                </c:pt>
                <c:pt idx="224">
                  <c:v>22.900000000000002</c:v>
                </c:pt>
                <c:pt idx="225">
                  <c:v>20.8</c:v>
                </c:pt>
                <c:pt idx="226">
                  <c:v>18.833333333333332</c:v>
                </c:pt>
                <c:pt idx="227">
                  <c:v>18.533333333333335</c:v>
                </c:pt>
                <c:pt idx="228">
                  <c:v>18.5</c:v>
                </c:pt>
                <c:pt idx="229">
                  <c:v>19.433333333333334</c:v>
                </c:pt>
                <c:pt idx="230">
                  <c:v>16.7</c:v>
                </c:pt>
                <c:pt idx="231">
                  <c:v>15.766666666666667</c:v>
                </c:pt>
                <c:pt idx="232">
                  <c:v>13.766666666666666</c:v>
                </c:pt>
                <c:pt idx="233">
                  <c:v>#N/A</c:v>
                </c:pt>
                <c:pt idx="234">
                  <c:v>#N/A</c:v>
                </c:pt>
                <c:pt idx="235">
                  <c:v>#N/A</c:v>
                </c:pt>
                <c:pt idx="236">
                  <c:v>#N/A</c:v>
                </c:pt>
                <c:pt idx="237">
                  <c:v>#N/A</c:v>
                </c:pt>
                <c:pt idx="238">
                  <c:v>#N/A</c:v>
                </c:pt>
                <c:pt idx="239">
                  <c:v>#N/A</c:v>
                </c:pt>
              </c:numCache>
            </c:numRef>
          </c:val>
          <c:smooth val="0"/>
          <c:extLst>
            <c:ext xmlns:c16="http://schemas.microsoft.com/office/drawing/2014/chart" uri="{C3380CC4-5D6E-409C-BE32-E72D297353CC}">
              <c16:uniqueId val="{00000005-B5A3-4B52-A3E1-27CFC028E9DC}"/>
            </c:ext>
          </c:extLst>
        </c:ser>
        <c:ser>
          <c:idx val="3"/>
          <c:order val="3"/>
          <c:tx>
            <c:v>mfg selling</c:v>
          </c:tx>
          <c:spPr>
            <a:ln>
              <a:solidFill>
                <a:schemeClr val="bg2"/>
              </a:solidFill>
              <a:prstDash val="sysDash"/>
            </a:ln>
          </c:spPr>
          <c:marker>
            <c:symbol val="none"/>
          </c:marker>
          <c:cat>
            <c:strRef>
              <c:f>Data2!$A$5:$A$244</c:f>
              <c:strCache>
                <c:ptCount val="235"/>
                <c:pt idx="6">
                  <c:v>'04</c:v>
                </c:pt>
                <c:pt idx="18">
                  <c:v>'05</c:v>
                </c:pt>
                <c:pt idx="30">
                  <c:v>'06</c:v>
                </c:pt>
                <c:pt idx="42">
                  <c:v>'07</c:v>
                </c:pt>
                <c:pt idx="54">
                  <c:v>'08</c:v>
                </c:pt>
                <c:pt idx="66">
                  <c:v>'09</c:v>
                </c:pt>
                <c:pt idx="78">
                  <c:v>'10</c:v>
                </c:pt>
                <c:pt idx="90">
                  <c:v>'11</c:v>
                </c:pt>
                <c:pt idx="102">
                  <c:v>'12</c:v>
                </c:pt>
                <c:pt idx="114">
                  <c:v>'13</c:v>
                </c:pt>
                <c:pt idx="126">
                  <c:v>'14</c:v>
                </c:pt>
                <c:pt idx="138">
                  <c:v>'15</c:v>
                </c:pt>
                <c:pt idx="150">
                  <c:v>'16</c:v>
                </c:pt>
                <c:pt idx="162">
                  <c:v>'17</c:v>
                </c:pt>
                <c:pt idx="174">
                  <c:v>'18</c:v>
                </c:pt>
                <c:pt idx="186">
                  <c:v>'19</c:v>
                </c:pt>
                <c:pt idx="198">
                  <c:v>'20</c:v>
                </c:pt>
                <c:pt idx="210">
                  <c:v>'21</c:v>
                </c:pt>
                <c:pt idx="222">
                  <c:v>'22</c:v>
                </c:pt>
                <c:pt idx="234">
                  <c:v>'23</c:v>
                </c:pt>
              </c:strCache>
            </c:strRef>
          </c:cat>
          <c:val>
            <c:numRef>
              <c:f>Data2!$R$5:$R$237</c:f>
              <c:numCache>
                <c:formatCode>0.0</c:formatCode>
                <c:ptCount val="233"/>
                <c:pt idx="0">
                  <c:v>5.3920529801324522</c:v>
                </c:pt>
                <c:pt idx="1">
                  <c:v>5.3920529801324522</c:v>
                </c:pt>
                <c:pt idx="2">
                  <c:v>5.3920529801324522</c:v>
                </c:pt>
                <c:pt idx="3">
                  <c:v>5.3920529801324522</c:v>
                </c:pt>
                <c:pt idx="4">
                  <c:v>5.3920529801324522</c:v>
                </c:pt>
                <c:pt idx="5">
                  <c:v>5.3920529801324522</c:v>
                </c:pt>
                <c:pt idx="6">
                  <c:v>5.3920529801324522</c:v>
                </c:pt>
                <c:pt idx="7">
                  <c:v>5.3920529801324522</c:v>
                </c:pt>
                <c:pt idx="8">
                  <c:v>5.3920529801324522</c:v>
                </c:pt>
                <c:pt idx="9">
                  <c:v>5.3920529801324522</c:v>
                </c:pt>
                <c:pt idx="10">
                  <c:v>5.3920529801324522</c:v>
                </c:pt>
                <c:pt idx="11">
                  <c:v>5.3920529801324522</c:v>
                </c:pt>
                <c:pt idx="12">
                  <c:v>5.3920529801324522</c:v>
                </c:pt>
                <c:pt idx="13">
                  <c:v>5.3920529801324522</c:v>
                </c:pt>
                <c:pt idx="14">
                  <c:v>5.3920529801324522</c:v>
                </c:pt>
                <c:pt idx="15">
                  <c:v>5.3920529801324522</c:v>
                </c:pt>
                <c:pt idx="16">
                  <c:v>5.3920529801324522</c:v>
                </c:pt>
                <c:pt idx="17">
                  <c:v>5.3920529801324522</c:v>
                </c:pt>
                <c:pt idx="18">
                  <c:v>5.3920529801324522</c:v>
                </c:pt>
                <c:pt idx="19">
                  <c:v>5.3920529801324522</c:v>
                </c:pt>
                <c:pt idx="20">
                  <c:v>5.3920529801324522</c:v>
                </c:pt>
                <c:pt idx="21">
                  <c:v>5.3920529801324522</c:v>
                </c:pt>
                <c:pt idx="22">
                  <c:v>5.3920529801324522</c:v>
                </c:pt>
                <c:pt idx="23">
                  <c:v>5.3920529801324522</c:v>
                </c:pt>
                <c:pt idx="24">
                  <c:v>5.3920529801324522</c:v>
                </c:pt>
                <c:pt idx="25">
                  <c:v>5.3920529801324522</c:v>
                </c:pt>
                <c:pt idx="26">
                  <c:v>5.3920529801324522</c:v>
                </c:pt>
                <c:pt idx="27">
                  <c:v>5.3920529801324522</c:v>
                </c:pt>
                <c:pt idx="28">
                  <c:v>5.3920529801324522</c:v>
                </c:pt>
                <c:pt idx="29">
                  <c:v>5.3920529801324522</c:v>
                </c:pt>
                <c:pt idx="30">
                  <c:v>5.3920529801324522</c:v>
                </c:pt>
                <c:pt idx="31">
                  <c:v>5.3920529801324522</c:v>
                </c:pt>
                <c:pt idx="32">
                  <c:v>5.3920529801324522</c:v>
                </c:pt>
                <c:pt idx="33">
                  <c:v>5.3920529801324522</c:v>
                </c:pt>
                <c:pt idx="34">
                  <c:v>5.3920529801324522</c:v>
                </c:pt>
                <c:pt idx="35">
                  <c:v>5.3920529801324522</c:v>
                </c:pt>
                <c:pt idx="36">
                  <c:v>5.3920529801324522</c:v>
                </c:pt>
                <c:pt idx="37">
                  <c:v>5.3920529801324522</c:v>
                </c:pt>
                <c:pt idx="38">
                  <c:v>5.3920529801324522</c:v>
                </c:pt>
                <c:pt idx="39">
                  <c:v>5.3920529801324522</c:v>
                </c:pt>
                <c:pt idx="40">
                  <c:v>5.3920529801324522</c:v>
                </c:pt>
                <c:pt idx="41">
                  <c:v>5.3920529801324522</c:v>
                </c:pt>
                <c:pt idx="42">
                  <c:v>5.3920529801324522</c:v>
                </c:pt>
                <c:pt idx="43">
                  <c:v>5.3920529801324522</c:v>
                </c:pt>
                <c:pt idx="44">
                  <c:v>5.3920529801324522</c:v>
                </c:pt>
                <c:pt idx="45">
                  <c:v>5.3920529801324522</c:v>
                </c:pt>
                <c:pt idx="46">
                  <c:v>5.3920529801324522</c:v>
                </c:pt>
                <c:pt idx="47">
                  <c:v>5.3920529801324522</c:v>
                </c:pt>
                <c:pt idx="48">
                  <c:v>5.3920529801324522</c:v>
                </c:pt>
                <c:pt idx="49">
                  <c:v>5.3920529801324522</c:v>
                </c:pt>
                <c:pt idx="50">
                  <c:v>5.3920529801324522</c:v>
                </c:pt>
                <c:pt idx="51">
                  <c:v>5.3920529801324522</c:v>
                </c:pt>
                <c:pt idx="52">
                  <c:v>5.3920529801324522</c:v>
                </c:pt>
                <c:pt idx="53">
                  <c:v>5.3920529801324522</c:v>
                </c:pt>
                <c:pt idx="54">
                  <c:v>5.3920529801324522</c:v>
                </c:pt>
                <c:pt idx="55">
                  <c:v>5.3920529801324522</c:v>
                </c:pt>
                <c:pt idx="56">
                  <c:v>5.3920529801324522</c:v>
                </c:pt>
                <c:pt idx="57">
                  <c:v>5.3920529801324522</c:v>
                </c:pt>
                <c:pt idx="58">
                  <c:v>5.3920529801324522</c:v>
                </c:pt>
                <c:pt idx="59">
                  <c:v>5.3920529801324522</c:v>
                </c:pt>
                <c:pt idx="60">
                  <c:v>5.3920529801324522</c:v>
                </c:pt>
                <c:pt idx="61">
                  <c:v>5.3920529801324522</c:v>
                </c:pt>
                <c:pt idx="62">
                  <c:v>5.3920529801324522</c:v>
                </c:pt>
                <c:pt idx="63">
                  <c:v>5.3920529801324522</c:v>
                </c:pt>
                <c:pt idx="64">
                  <c:v>5.3920529801324522</c:v>
                </c:pt>
                <c:pt idx="65">
                  <c:v>5.3920529801324522</c:v>
                </c:pt>
                <c:pt idx="66">
                  <c:v>5.3920529801324522</c:v>
                </c:pt>
                <c:pt idx="67">
                  <c:v>5.3920529801324522</c:v>
                </c:pt>
                <c:pt idx="68">
                  <c:v>5.3920529801324522</c:v>
                </c:pt>
                <c:pt idx="69">
                  <c:v>5.3920529801324522</c:v>
                </c:pt>
                <c:pt idx="70">
                  <c:v>5.3920529801324522</c:v>
                </c:pt>
                <c:pt idx="71">
                  <c:v>5.3920529801324522</c:v>
                </c:pt>
                <c:pt idx="72">
                  <c:v>5.3920529801324522</c:v>
                </c:pt>
                <c:pt idx="73">
                  <c:v>5.3920529801324522</c:v>
                </c:pt>
                <c:pt idx="74">
                  <c:v>5.3920529801324522</c:v>
                </c:pt>
                <c:pt idx="75">
                  <c:v>5.3920529801324522</c:v>
                </c:pt>
                <c:pt idx="76">
                  <c:v>5.3920529801324522</c:v>
                </c:pt>
                <c:pt idx="77">
                  <c:v>5.3920529801324522</c:v>
                </c:pt>
                <c:pt idx="78">
                  <c:v>5.3920529801324522</c:v>
                </c:pt>
                <c:pt idx="79">
                  <c:v>5.3920529801324522</c:v>
                </c:pt>
                <c:pt idx="80">
                  <c:v>5.3920529801324522</c:v>
                </c:pt>
                <c:pt idx="81">
                  <c:v>5.3920529801324522</c:v>
                </c:pt>
                <c:pt idx="82">
                  <c:v>5.3920529801324522</c:v>
                </c:pt>
                <c:pt idx="83">
                  <c:v>5.3920529801324522</c:v>
                </c:pt>
                <c:pt idx="84">
                  <c:v>5.3920529801324522</c:v>
                </c:pt>
                <c:pt idx="85">
                  <c:v>5.3920529801324522</c:v>
                </c:pt>
                <c:pt idx="86">
                  <c:v>5.3920529801324522</c:v>
                </c:pt>
                <c:pt idx="87">
                  <c:v>5.3920529801324522</c:v>
                </c:pt>
                <c:pt idx="88">
                  <c:v>5.3920529801324522</c:v>
                </c:pt>
                <c:pt idx="89">
                  <c:v>5.3920529801324522</c:v>
                </c:pt>
                <c:pt idx="90">
                  <c:v>5.3920529801324522</c:v>
                </c:pt>
                <c:pt idx="91">
                  <c:v>5.3920529801324522</c:v>
                </c:pt>
                <c:pt idx="92">
                  <c:v>5.3920529801324522</c:v>
                </c:pt>
                <c:pt idx="93">
                  <c:v>5.3920529801324522</c:v>
                </c:pt>
                <c:pt idx="94">
                  <c:v>5.3920529801324522</c:v>
                </c:pt>
                <c:pt idx="95">
                  <c:v>5.3920529801324522</c:v>
                </c:pt>
                <c:pt idx="96">
                  <c:v>5.3920529801324522</c:v>
                </c:pt>
                <c:pt idx="97">
                  <c:v>5.3920529801324522</c:v>
                </c:pt>
                <c:pt idx="98">
                  <c:v>5.3920529801324522</c:v>
                </c:pt>
                <c:pt idx="99">
                  <c:v>5.3920529801324522</c:v>
                </c:pt>
                <c:pt idx="100">
                  <c:v>5.3920529801324522</c:v>
                </c:pt>
                <c:pt idx="101">
                  <c:v>5.3920529801324522</c:v>
                </c:pt>
                <c:pt idx="102">
                  <c:v>5.3920529801324522</c:v>
                </c:pt>
                <c:pt idx="103">
                  <c:v>5.3920529801324522</c:v>
                </c:pt>
                <c:pt idx="104">
                  <c:v>5.3920529801324522</c:v>
                </c:pt>
                <c:pt idx="105">
                  <c:v>5.3920529801324522</c:v>
                </c:pt>
                <c:pt idx="106">
                  <c:v>5.3920529801324522</c:v>
                </c:pt>
                <c:pt idx="107">
                  <c:v>5.3920529801324522</c:v>
                </c:pt>
                <c:pt idx="108">
                  <c:v>5.3920529801324522</c:v>
                </c:pt>
                <c:pt idx="109">
                  <c:v>5.3920529801324522</c:v>
                </c:pt>
                <c:pt idx="110">
                  <c:v>5.3920529801324522</c:v>
                </c:pt>
                <c:pt idx="111">
                  <c:v>5.3920529801324522</c:v>
                </c:pt>
                <c:pt idx="112">
                  <c:v>5.3920529801324522</c:v>
                </c:pt>
                <c:pt idx="113">
                  <c:v>5.3920529801324522</c:v>
                </c:pt>
                <c:pt idx="114">
                  <c:v>5.3920529801324522</c:v>
                </c:pt>
                <c:pt idx="115">
                  <c:v>5.3920529801324522</c:v>
                </c:pt>
                <c:pt idx="116">
                  <c:v>5.3920529801324522</c:v>
                </c:pt>
                <c:pt idx="117">
                  <c:v>5.3920529801324522</c:v>
                </c:pt>
                <c:pt idx="118">
                  <c:v>5.3920529801324522</c:v>
                </c:pt>
                <c:pt idx="119">
                  <c:v>5.3920529801324522</c:v>
                </c:pt>
                <c:pt idx="120">
                  <c:v>5.3920529801324522</c:v>
                </c:pt>
                <c:pt idx="121">
                  <c:v>5.3920529801324522</c:v>
                </c:pt>
                <c:pt idx="122">
                  <c:v>5.3920529801324522</c:v>
                </c:pt>
                <c:pt idx="123">
                  <c:v>5.3920529801324522</c:v>
                </c:pt>
                <c:pt idx="124">
                  <c:v>5.3920529801324522</c:v>
                </c:pt>
                <c:pt idx="125">
                  <c:v>5.3920529801324522</c:v>
                </c:pt>
                <c:pt idx="126">
                  <c:v>5.3920529801324522</c:v>
                </c:pt>
                <c:pt idx="127">
                  <c:v>5.3920529801324522</c:v>
                </c:pt>
                <c:pt idx="128">
                  <c:v>5.3920529801324522</c:v>
                </c:pt>
                <c:pt idx="129">
                  <c:v>5.3920529801324522</c:v>
                </c:pt>
                <c:pt idx="130">
                  <c:v>5.3920529801324522</c:v>
                </c:pt>
                <c:pt idx="131">
                  <c:v>5.3920529801324522</c:v>
                </c:pt>
                <c:pt idx="132">
                  <c:v>5.3920529801324522</c:v>
                </c:pt>
                <c:pt idx="133">
                  <c:v>5.3920529801324522</c:v>
                </c:pt>
                <c:pt idx="134">
                  <c:v>5.3920529801324522</c:v>
                </c:pt>
                <c:pt idx="135">
                  <c:v>5.3920529801324522</c:v>
                </c:pt>
                <c:pt idx="136">
                  <c:v>5.3920529801324522</c:v>
                </c:pt>
                <c:pt idx="137">
                  <c:v>5.3920529801324522</c:v>
                </c:pt>
                <c:pt idx="138">
                  <c:v>5.3920529801324522</c:v>
                </c:pt>
                <c:pt idx="139">
                  <c:v>5.3920529801324522</c:v>
                </c:pt>
                <c:pt idx="140">
                  <c:v>5.3920529801324522</c:v>
                </c:pt>
                <c:pt idx="141">
                  <c:v>5.3920529801324522</c:v>
                </c:pt>
                <c:pt idx="142">
                  <c:v>5.3920529801324522</c:v>
                </c:pt>
                <c:pt idx="143">
                  <c:v>5.3920529801324522</c:v>
                </c:pt>
                <c:pt idx="144">
                  <c:v>5.3920529801324522</c:v>
                </c:pt>
                <c:pt idx="145">
                  <c:v>5.3920529801324522</c:v>
                </c:pt>
                <c:pt idx="146">
                  <c:v>5.3920529801324522</c:v>
                </c:pt>
                <c:pt idx="147">
                  <c:v>5.3920529801324522</c:v>
                </c:pt>
                <c:pt idx="148">
                  <c:v>5.3920529801324522</c:v>
                </c:pt>
                <c:pt idx="149">
                  <c:v>5.3920529801324522</c:v>
                </c:pt>
                <c:pt idx="150">
                  <c:v>5.3920529801324522</c:v>
                </c:pt>
                <c:pt idx="151">
                  <c:v>5.3920529801324522</c:v>
                </c:pt>
                <c:pt idx="152">
                  <c:v>5.3920529801324522</c:v>
                </c:pt>
                <c:pt idx="153">
                  <c:v>5.3920529801324522</c:v>
                </c:pt>
                <c:pt idx="154">
                  <c:v>5.3920529801324522</c:v>
                </c:pt>
                <c:pt idx="155">
                  <c:v>5.3920529801324522</c:v>
                </c:pt>
                <c:pt idx="156">
                  <c:v>5.3920529801324522</c:v>
                </c:pt>
                <c:pt idx="157">
                  <c:v>5.3920529801324522</c:v>
                </c:pt>
                <c:pt idx="158">
                  <c:v>5.3920529801324522</c:v>
                </c:pt>
                <c:pt idx="159">
                  <c:v>5.3920529801324522</c:v>
                </c:pt>
                <c:pt idx="160">
                  <c:v>5.3920529801324522</c:v>
                </c:pt>
                <c:pt idx="161">
                  <c:v>5.3920529801324522</c:v>
                </c:pt>
                <c:pt idx="162">
                  <c:v>5.3920529801324522</c:v>
                </c:pt>
                <c:pt idx="163">
                  <c:v>5.3920529801324522</c:v>
                </c:pt>
                <c:pt idx="164">
                  <c:v>5.3920529801324522</c:v>
                </c:pt>
                <c:pt idx="165">
                  <c:v>5.3920529801324522</c:v>
                </c:pt>
                <c:pt idx="166">
                  <c:v>5.3920529801324522</c:v>
                </c:pt>
                <c:pt idx="167">
                  <c:v>5.3920529801324522</c:v>
                </c:pt>
                <c:pt idx="168">
                  <c:v>5.3920529801324522</c:v>
                </c:pt>
                <c:pt idx="169">
                  <c:v>5.3920529801324522</c:v>
                </c:pt>
                <c:pt idx="170">
                  <c:v>5.3920529801324522</c:v>
                </c:pt>
                <c:pt idx="171">
                  <c:v>5.3920529801324522</c:v>
                </c:pt>
                <c:pt idx="172">
                  <c:v>5.3920529801324522</c:v>
                </c:pt>
                <c:pt idx="173">
                  <c:v>5.3920529801324522</c:v>
                </c:pt>
                <c:pt idx="174">
                  <c:v>5.3920529801324522</c:v>
                </c:pt>
                <c:pt idx="175">
                  <c:v>5.3920529801324522</c:v>
                </c:pt>
                <c:pt idx="176">
                  <c:v>5.3920529801324522</c:v>
                </c:pt>
                <c:pt idx="177">
                  <c:v>5.3920529801324522</c:v>
                </c:pt>
                <c:pt idx="178">
                  <c:v>5.3920529801324522</c:v>
                </c:pt>
                <c:pt idx="179">
                  <c:v>5.3920529801324522</c:v>
                </c:pt>
                <c:pt idx="180">
                  <c:v>5.3920529801324522</c:v>
                </c:pt>
                <c:pt idx="181">
                  <c:v>5.3920529801324522</c:v>
                </c:pt>
                <c:pt idx="182">
                  <c:v>5.3920529801324522</c:v>
                </c:pt>
                <c:pt idx="183">
                  <c:v>5.3920529801324522</c:v>
                </c:pt>
                <c:pt idx="184">
                  <c:v>5.3920529801324522</c:v>
                </c:pt>
                <c:pt idx="185">
                  <c:v>5.3920529801324522</c:v>
                </c:pt>
                <c:pt idx="186">
                  <c:v>5.3920529801324522</c:v>
                </c:pt>
                <c:pt idx="187">
                  <c:v>5.3920529801324522</c:v>
                </c:pt>
                <c:pt idx="188">
                  <c:v>5.3920529801324522</c:v>
                </c:pt>
                <c:pt idx="189">
                  <c:v>5.3920529801324522</c:v>
                </c:pt>
                <c:pt idx="190">
                  <c:v>5.3920529801324522</c:v>
                </c:pt>
                <c:pt idx="191">
                  <c:v>5.3920529801324522</c:v>
                </c:pt>
                <c:pt idx="192">
                  <c:v>5.3920529801324522</c:v>
                </c:pt>
                <c:pt idx="193">
                  <c:v>5.3920529801324522</c:v>
                </c:pt>
                <c:pt idx="194">
                  <c:v>5.3920529801324522</c:v>
                </c:pt>
                <c:pt idx="195">
                  <c:v>5.3920529801324522</c:v>
                </c:pt>
                <c:pt idx="196">
                  <c:v>5.3920529801324522</c:v>
                </c:pt>
                <c:pt idx="197">
                  <c:v>5.3920529801324522</c:v>
                </c:pt>
                <c:pt idx="198">
                  <c:v>5.3920529801324522</c:v>
                </c:pt>
                <c:pt idx="199">
                  <c:v>5.3920529801324522</c:v>
                </c:pt>
                <c:pt idx="200">
                  <c:v>5.3920529801324522</c:v>
                </c:pt>
                <c:pt idx="201">
                  <c:v>5.3920529801324522</c:v>
                </c:pt>
                <c:pt idx="202">
                  <c:v>5.3920529801324522</c:v>
                </c:pt>
                <c:pt idx="203">
                  <c:v>5.3920529801324522</c:v>
                </c:pt>
                <c:pt idx="204">
                  <c:v>5.3920529801324522</c:v>
                </c:pt>
                <c:pt idx="205">
                  <c:v>5.3920529801324522</c:v>
                </c:pt>
                <c:pt idx="206">
                  <c:v>5.3920529801324522</c:v>
                </c:pt>
                <c:pt idx="207">
                  <c:v>5.3920529801324522</c:v>
                </c:pt>
                <c:pt idx="208">
                  <c:v>5.3920529801324522</c:v>
                </c:pt>
                <c:pt idx="209">
                  <c:v>5.3920529801324522</c:v>
                </c:pt>
                <c:pt idx="210">
                  <c:v>5.3920529801324522</c:v>
                </c:pt>
                <c:pt idx="211">
                  <c:v>5.3920529801324522</c:v>
                </c:pt>
                <c:pt idx="212">
                  <c:v>5.3920529801324522</c:v>
                </c:pt>
                <c:pt idx="213">
                  <c:v>5.3920529801324522</c:v>
                </c:pt>
                <c:pt idx="214">
                  <c:v>5.3920529801324522</c:v>
                </c:pt>
                <c:pt idx="215">
                  <c:v>5.3920529801324522</c:v>
                </c:pt>
                <c:pt idx="216">
                  <c:v>5.3920529801324522</c:v>
                </c:pt>
                <c:pt idx="217">
                  <c:v>5.3920529801324522</c:v>
                </c:pt>
                <c:pt idx="218">
                  <c:v>5.3920529801324522</c:v>
                </c:pt>
                <c:pt idx="219">
                  <c:v>5.3920529801324522</c:v>
                </c:pt>
                <c:pt idx="220">
                  <c:v>5.3920529801324522</c:v>
                </c:pt>
                <c:pt idx="221">
                  <c:v>5.3920529801324522</c:v>
                </c:pt>
                <c:pt idx="222">
                  <c:v>5.3920529801324522</c:v>
                </c:pt>
                <c:pt idx="223">
                  <c:v>5.3920529801324522</c:v>
                </c:pt>
                <c:pt idx="224">
                  <c:v>5.3920529801324522</c:v>
                </c:pt>
                <c:pt idx="225">
                  <c:v>5.3920529801324522</c:v>
                </c:pt>
                <c:pt idx="226">
                  <c:v>5.3920529801324522</c:v>
                </c:pt>
                <c:pt idx="227">
                  <c:v>5.3920529801324522</c:v>
                </c:pt>
                <c:pt idx="228">
                  <c:v>5.3920529801324522</c:v>
                </c:pt>
                <c:pt idx="229">
                  <c:v>5.3920529801324522</c:v>
                </c:pt>
                <c:pt idx="230">
                  <c:v>5.3920529801324522</c:v>
                </c:pt>
                <c:pt idx="231">
                  <c:v>5.3920529801324522</c:v>
                </c:pt>
                <c:pt idx="232">
                  <c:v>5.3920529801324522</c:v>
                </c:pt>
              </c:numCache>
            </c:numRef>
          </c:val>
          <c:smooth val="0"/>
          <c:extLst>
            <c:ext xmlns:c16="http://schemas.microsoft.com/office/drawing/2014/chart" uri="{C3380CC4-5D6E-409C-BE32-E72D297353CC}">
              <c16:uniqueId val="{00000000-B5A3-4B52-A3E1-27CFC028E9DC}"/>
            </c:ext>
          </c:extLst>
        </c:ser>
        <c:ser>
          <c:idx val="4"/>
          <c:order val="4"/>
          <c:tx>
            <c:strRef>
              <c:f>Data2!$S$2</c:f>
              <c:strCache>
                <c:ptCount val="1"/>
                <c:pt idx="0">
                  <c:v>Services</c:v>
                </c:pt>
              </c:strCache>
            </c:strRef>
          </c:tx>
          <c:spPr>
            <a:ln>
              <a:solidFill>
                <a:schemeClr val="bg2">
                  <a:lumMod val="40000"/>
                  <a:lumOff val="60000"/>
                </a:schemeClr>
              </a:solidFill>
              <a:prstDash val="sysDash"/>
            </a:ln>
          </c:spPr>
          <c:marker>
            <c:symbol val="none"/>
          </c:marker>
          <c:cat>
            <c:strRef>
              <c:f>Data2!$A$5:$A$244</c:f>
              <c:strCache>
                <c:ptCount val="235"/>
                <c:pt idx="6">
                  <c:v>'04</c:v>
                </c:pt>
                <c:pt idx="18">
                  <c:v>'05</c:v>
                </c:pt>
                <c:pt idx="30">
                  <c:v>'06</c:v>
                </c:pt>
                <c:pt idx="42">
                  <c:v>'07</c:v>
                </c:pt>
                <c:pt idx="54">
                  <c:v>'08</c:v>
                </c:pt>
                <c:pt idx="66">
                  <c:v>'09</c:v>
                </c:pt>
                <c:pt idx="78">
                  <c:v>'10</c:v>
                </c:pt>
                <c:pt idx="90">
                  <c:v>'11</c:v>
                </c:pt>
                <c:pt idx="102">
                  <c:v>'12</c:v>
                </c:pt>
                <c:pt idx="114">
                  <c:v>'13</c:v>
                </c:pt>
                <c:pt idx="126">
                  <c:v>'14</c:v>
                </c:pt>
                <c:pt idx="138">
                  <c:v>'15</c:v>
                </c:pt>
                <c:pt idx="150">
                  <c:v>'16</c:v>
                </c:pt>
                <c:pt idx="162">
                  <c:v>'17</c:v>
                </c:pt>
                <c:pt idx="174">
                  <c:v>'18</c:v>
                </c:pt>
                <c:pt idx="186">
                  <c:v>'19</c:v>
                </c:pt>
                <c:pt idx="198">
                  <c:v>'20</c:v>
                </c:pt>
                <c:pt idx="210">
                  <c:v>'21</c:v>
                </c:pt>
                <c:pt idx="222">
                  <c:v>'22</c:v>
                </c:pt>
                <c:pt idx="234">
                  <c:v>'23</c:v>
                </c:pt>
              </c:strCache>
            </c:strRef>
          </c:cat>
          <c:val>
            <c:numRef>
              <c:f>Data2!$S$5:$S$244</c:f>
              <c:numCache>
                <c:formatCode>0.0</c:formatCode>
                <c:ptCount val="240"/>
                <c:pt idx="0">
                  <c:v>3.7683333333333331</c:v>
                </c:pt>
                <c:pt idx="1">
                  <c:v>3.7683333333333331</c:v>
                </c:pt>
                <c:pt idx="2">
                  <c:v>3.7683333333333331</c:v>
                </c:pt>
                <c:pt idx="3">
                  <c:v>3.7683333333333331</c:v>
                </c:pt>
                <c:pt idx="4">
                  <c:v>3.7683333333333331</c:v>
                </c:pt>
                <c:pt idx="5">
                  <c:v>3.7683333333333331</c:v>
                </c:pt>
                <c:pt idx="6">
                  <c:v>3.7683333333333331</c:v>
                </c:pt>
                <c:pt idx="7">
                  <c:v>3.7683333333333331</c:v>
                </c:pt>
                <c:pt idx="8">
                  <c:v>3.7683333333333331</c:v>
                </c:pt>
                <c:pt idx="9">
                  <c:v>3.7683333333333331</c:v>
                </c:pt>
                <c:pt idx="10">
                  <c:v>3.7683333333333331</c:v>
                </c:pt>
                <c:pt idx="11">
                  <c:v>3.7683333333333331</c:v>
                </c:pt>
                <c:pt idx="12">
                  <c:v>3.7683333333333331</c:v>
                </c:pt>
                <c:pt idx="13">
                  <c:v>3.7683333333333331</c:v>
                </c:pt>
                <c:pt idx="14">
                  <c:v>3.7683333333333331</c:v>
                </c:pt>
                <c:pt idx="15">
                  <c:v>3.7683333333333331</c:v>
                </c:pt>
                <c:pt idx="16">
                  <c:v>3.7683333333333331</c:v>
                </c:pt>
                <c:pt idx="17">
                  <c:v>3.7683333333333331</c:v>
                </c:pt>
                <c:pt idx="18">
                  <c:v>3.7683333333333331</c:v>
                </c:pt>
                <c:pt idx="19">
                  <c:v>3.7683333333333331</c:v>
                </c:pt>
                <c:pt idx="20">
                  <c:v>3.7683333333333331</c:v>
                </c:pt>
                <c:pt idx="21">
                  <c:v>3.7683333333333331</c:v>
                </c:pt>
                <c:pt idx="22">
                  <c:v>3.7683333333333331</c:v>
                </c:pt>
                <c:pt idx="23">
                  <c:v>3.7683333333333331</c:v>
                </c:pt>
                <c:pt idx="24">
                  <c:v>3.7683333333333331</c:v>
                </c:pt>
                <c:pt idx="25">
                  <c:v>3.7683333333333331</c:v>
                </c:pt>
                <c:pt idx="26">
                  <c:v>3.7683333333333331</c:v>
                </c:pt>
                <c:pt idx="27">
                  <c:v>3.7683333333333331</c:v>
                </c:pt>
                <c:pt idx="28">
                  <c:v>3.7683333333333331</c:v>
                </c:pt>
                <c:pt idx="29">
                  <c:v>3.7683333333333331</c:v>
                </c:pt>
                <c:pt idx="30">
                  <c:v>3.7683333333333331</c:v>
                </c:pt>
                <c:pt idx="31">
                  <c:v>3.7683333333333331</c:v>
                </c:pt>
                <c:pt idx="32">
                  <c:v>3.7683333333333331</c:v>
                </c:pt>
                <c:pt idx="33">
                  <c:v>3.7683333333333331</c:v>
                </c:pt>
                <c:pt idx="34">
                  <c:v>3.7683333333333331</c:v>
                </c:pt>
                <c:pt idx="35">
                  <c:v>3.7683333333333331</c:v>
                </c:pt>
                <c:pt idx="36">
                  <c:v>3.7683333333333331</c:v>
                </c:pt>
                <c:pt idx="37">
                  <c:v>3.7683333333333331</c:v>
                </c:pt>
                <c:pt idx="38">
                  <c:v>3.7683333333333331</c:v>
                </c:pt>
                <c:pt idx="39">
                  <c:v>3.7683333333333331</c:v>
                </c:pt>
                <c:pt idx="40">
                  <c:v>3.7683333333333331</c:v>
                </c:pt>
                <c:pt idx="41">
                  <c:v>3.7683333333333331</c:v>
                </c:pt>
                <c:pt idx="42">
                  <c:v>3.7683333333333331</c:v>
                </c:pt>
                <c:pt idx="43">
                  <c:v>3.7683333333333331</c:v>
                </c:pt>
                <c:pt idx="44">
                  <c:v>3.7683333333333331</c:v>
                </c:pt>
                <c:pt idx="45">
                  <c:v>3.7683333333333331</c:v>
                </c:pt>
                <c:pt idx="46">
                  <c:v>3.7683333333333331</c:v>
                </c:pt>
                <c:pt idx="47">
                  <c:v>3.7683333333333331</c:v>
                </c:pt>
                <c:pt idx="48">
                  <c:v>3.7683333333333331</c:v>
                </c:pt>
                <c:pt idx="49">
                  <c:v>3.7683333333333331</c:v>
                </c:pt>
                <c:pt idx="50">
                  <c:v>3.7683333333333331</c:v>
                </c:pt>
                <c:pt idx="51">
                  <c:v>3.7683333333333331</c:v>
                </c:pt>
                <c:pt idx="52">
                  <c:v>3.7683333333333331</c:v>
                </c:pt>
                <c:pt idx="53">
                  <c:v>3.7683333333333331</c:v>
                </c:pt>
                <c:pt idx="54">
                  <c:v>3.7683333333333331</c:v>
                </c:pt>
                <c:pt idx="55">
                  <c:v>3.7683333333333331</c:v>
                </c:pt>
                <c:pt idx="56">
                  <c:v>3.7683333333333331</c:v>
                </c:pt>
                <c:pt idx="57">
                  <c:v>3.7683333333333331</c:v>
                </c:pt>
                <c:pt idx="58">
                  <c:v>3.7683333333333331</c:v>
                </c:pt>
                <c:pt idx="59">
                  <c:v>3.7683333333333331</c:v>
                </c:pt>
                <c:pt idx="60">
                  <c:v>3.7683333333333331</c:v>
                </c:pt>
                <c:pt idx="61">
                  <c:v>3.7683333333333331</c:v>
                </c:pt>
                <c:pt idx="62">
                  <c:v>3.7683333333333331</c:v>
                </c:pt>
                <c:pt idx="63">
                  <c:v>3.7683333333333331</c:v>
                </c:pt>
                <c:pt idx="64">
                  <c:v>3.7683333333333331</c:v>
                </c:pt>
                <c:pt idx="65">
                  <c:v>3.7683333333333331</c:v>
                </c:pt>
                <c:pt idx="66">
                  <c:v>3.7683333333333331</c:v>
                </c:pt>
                <c:pt idx="67">
                  <c:v>3.7683333333333331</c:v>
                </c:pt>
                <c:pt idx="68">
                  <c:v>3.7683333333333331</c:v>
                </c:pt>
                <c:pt idx="69">
                  <c:v>3.7683333333333331</c:v>
                </c:pt>
                <c:pt idx="70">
                  <c:v>3.7683333333333331</c:v>
                </c:pt>
                <c:pt idx="71">
                  <c:v>3.7683333333333331</c:v>
                </c:pt>
                <c:pt idx="72">
                  <c:v>3.7683333333333331</c:v>
                </c:pt>
                <c:pt idx="73">
                  <c:v>3.7683333333333331</c:v>
                </c:pt>
                <c:pt idx="74">
                  <c:v>3.7683333333333331</c:v>
                </c:pt>
                <c:pt idx="75">
                  <c:v>3.7683333333333331</c:v>
                </c:pt>
                <c:pt idx="76">
                  <c:v>3.7683333333333331</c:v>
                </c:pt>
                <c:pt idx="77">
                  <c:v>3.7683333333333331</c:v>
                </c:pt>
                <c:pt idx="78">
                  <c:v>3.7683333333333331</c:v>
                </c:pt>
                <c:pt idx="79">
                  <c:v>3.7683333333333331</c:v>
                </c:pt>
                <c:pt idx="80">
                  <c:v>3.7683333333333331</c:v>
                </c:pt>
                <c:pt idx="81">
                  <c:v>3.7683333333333331</c:v>
                </c:pt>
                <c:pt idx="82">
                  <c:v>3.7683333333333331</c:v>
                </c:pt>
                <c:pt idx="83">
                  <c:v>3.7683333333333331</c:v>
                </c:pt>
                <c:pt idx="84">
                  <c:v>3.7683333333333331</c:v>
                </c:pt>
                <c:pt idx="85">
                  <c:v>3.7683333333333331</c:v>
                </c:pt>
                <c:pt idx="86">
                  <c:v>3.7683333333333331</c:v>
                </c:pt>
                <c:pt idx="87">
                  <c:v>3.7683333333333331</c:v>
                </c:pt>
                <c:pt idx="88">
                  <c:v>3.7683333333333331</c:v>
                </c:pt>
                <c:pt idx="89">
                  <c:v>3.7683333333333331</c:v>
                </c:pt>
                <c:pt idx="90">
                  <c:v>3.7683333333333331</c:v>
                </c:pt>
                <c:pt idx="91">
                  <c:v>3.7683333333333331</c:v>
                </c:pt>
                <c:pt idx="92">
                  <c:v>3.7683333333333331</c:v>
                </c:pt>
                <c:pt idx="93">
                  <c:v>3.7683333333333331</c:v>
                </c:pt>
                <c:pt idx="94">
                  <c:v>3.7683333333333331</c:v>
                </c:pt>
                <c:pt idx="95">
                  <c:v>3.7683333333333331</c:v>
                </c:pt>
                <c:pt idx="96">
                  <c:v>3.7683333333333331</c:v>
                </c:pt>
                <c:pt idx="97">
                  <c:v>3.7683333333333331</c:v>
                </c:pt>
                <c:pt idx="98">
                  <c:v>3.7683333333333331</c:v>
                </c:pt>
                <c:pt idx="99">
                  <c:v>3.7683333333333331</c:v>
                </c:pt>
                <c:pt idx="100">
                  <c:v>3.7683333333333331</c:v>
                </c:pt>
                <c:pt idx="101">
                  <c:v>3.7683333333333331</c:v>
                </c:pt>
                <c:pt idx="102">
                  <c:v>3.7683333333333331</c:v>
                </c:pt>
                <c:pt idx="103">
                  <c:v>3.7683333333333331</c:v>
                </c:pt>
                <c:pt idx="104">
                  <c:v>3.7683333333333331</c:v>
                </c:pt>
                <c:pt idx="105">
                  <c:v>3.7683333333333331</c:v>
                </c:pt>
                <c:pt idx="106">
                  <c:v>3.7683333333333331</c:v>
                </c:pt>
                <c:pt idx="107">
                  <c:v>3.7683333333333331</c:v>
                </c:pt>
                <c:pt idx="108">
                  <c:v>3.7683333333333331</c:v>
                </c:pt>
                <c:pt idx="109">
                  <c:v>3.7683333333333331</c:v>
                </c:pt>
                <c:pt idx="110">
                  <c:v>3.7683333333333331</c:v>
                </c:pt>
                <c:pt idx="111">
                  <c:v>3.7683333333333331</c:v>
                </c:pt>
                <c:pt idx="112">
                  <c:v>3.7683333333333331</c:v>
                </c:pt>
                <c:pt idx="113">
                  <c:v>3.7683333333333331</c:v>
                </c:pt>
                <c:pt idx="114">
                  <c:v>3.7683333333333331</c:v>
                </c:pt>
                <c:pt idx="115">
                  <c:v>3.7683333333333331</c:v>
                </c:pt>
                <c:pt idx="116">
                  <c:v>3.7683333333333331</c:v>
                </c:pt>
                <c:pt idx="117">
                  <c:v>3.7683333333333331</c:v>
                </c:pt>
                <c:pt idx="118">
                  <c:v>3.7683333333333331</c:v>
                </c:pt>
                <c:pt idx="119">
                  <c:v>3.7683333333333331</c:v>
                </c:pt>
                <c:pt idx="120">
                  <c:v>3.7683333333333331</c:v>
                </c:pt>
                <c:pt idx="121">
                  <c:v>3.7683333333333331</c:v>
                </c:pt>
                <c:pt idx="122">
                  <c:v>3.7683333333333331</c:v>
                </c:pt>
                <c:pt idx="123">
                  <c:v>3.7683333333333331</c:v>
                </c:pt>
                <c:pt idx="124">
                  <c:v>3.7683333333333331</c:v>
                </c:pt>
                <c:pt idx="125">
                  <c:v>3.7683333333333331</c:v>
                </c:pt>
                <c:pt idx="126">
                  <c:v>3.7683333333333331</c:v>
                </c:pt>
                <c:pt idx="127">
                  <c:v>3.7683333333333331</c:v>
                </c:pt>
                <c:pt idx="128">
                  <c:v>3.7683333333333331</c:v>
                </c:pt>
                <c:pt idx="129">
                  <c:v>3.7683333333333331</c:v>
                </c:pt>
                <c:pt idx="130">
                  <c:v>3.7683333333333331</c:v>
                </c:pt>
                <c:pt idx="131">
                  <c:v>3.7683333333333331</c:v>
                </c:pt>
                <c:pt idx="132">
                  <c:v>3.7683333333333331</c:v>
                </c:pt>
                <c:pt idx="133">
                  <c:v>3.7683333333333331</c:v>
                </c:pt>
                <c:pt idx="134">
                  <c:v>3.7683333333333331</c:v>
                </c:pt>
                <c:pt idx="135">
                  <c:v>3.7683333333333331</c:v>
                </c:pt>
                <c:pt idx="136">
                  <c:v>3.7683333333333331</c:v>
                </c:pt>
                <c:pt idx="137">
                  <c:v>3.7683333333333331</c:v>
                </c:pt>
                <c:pt idx="138">
                  <c:v>3.7683333333333331</c:v>
                </c:pt>
                <c:pt idx="139">
                  <c:v>3.7683333333333331</c:v>
                </c:pt>
                <c:pt idx="140">
                  <c:v>3.7683333333333331</c:v>
                </c:pt>
                <c:pt idx="141">
                  <c:v>3.7683333333333331</c:v>
                </c:pt>
                <c:pt idx="142">
                  <c:v>3.7683333333333331</c:v>
                </c:pt>
                <c:pt idx="143">
                  <c:v>3.7683333333333331</c:v>
                </c:pt>
                <c:pt idx="144">
                  <c:v>3.7683333333333331</c:v>
                </c:pt>
                <c:pt idx="145">
                  <c:v>3.7683333333333331</c:v>
                </c:pt>
                <c:pt idx="146">
                  <c:v>3.7683333333333331</c:v>
                </c:pt>
                <c:pt idx="147">
                  <c:v>3.7683333333333331</c:v>
                </c:pt>
                <c:pt idx="148">
                  <c:v>3.7683333333333331</c:v>
                </c:pt>
                <c:pt idx="149">
                  <c:v>3.7683333333333331</c:v>
                </c:pt>
                <c:pt idx="150">
                  <c:v>3.7683333333333331</c:v>
                </c:pt>
                <c:pt idx="151">
                  <c:v>3.7683333333333331</c:v>
                </c:pt>
                <c:pt idx="152">
                  <c:v>3.7683333333333331</c:v>
                </c:pt>
                <c:pt idx="153">
                  <c:v>3.7683333333333331</c:v>
                </c:pt>
                <c:pt idx="154">
                  <c:v>3.7683333333333331</c:v>
                </c:pt>
                <c:pt idx="155">
                  <c:v>3.7683333333333331</c:v>
                </c:pt>
                <c:pt idx="156">
                  <c:v>3.7683333333333331</c:v>
                </c:pt>
                <c:pt idx="157">
                  <c:v>3.7683333333333331</c:v>
                </c:pt>
                <c:pt idx="158">
                  <c:v>3.7683333333333331</c:v>
                </c:pt>
                <c:pt idx="159">
                  <c:v>3.7683333333333331</c:v>
                </c:pt>
                <c:pt idx="160">
                  <c:v>3.7683333333333331</c:v>
                </c:pt>
                <c:pt idx="161">
                  <c:v>3.7683333333333331</c:v>
                </c:pt>
                <c:pt idx="162">
                  <c:v>3.7683333333333331</c:v>
                </c:pt>
                <c:pt idx="163">
                  <c:v>3.7683333333333331</c:v>
                </c:pt>
                <c:pt idx="164">
                  <c:v>3.7683333333333331</c:v>
                </c:pt>
                <c:pt idx="165">
                  <c:v>3.7683333333333331</c:v>
                </c:pt>
                <c:pt idx="166">
                  <c:v>3.7683333333333331</c:v>
                </c:pt>
                <c:pt idx="167">
                  <c:v>3.7683333333333331</c:v>
                </c:pt>
                <c:pt idx="168">
                  <c:v>3.7683333333333331</c:v>
                </c:pt>
                <c:pt idx="169">
                  <c:v>3.7683333333333331</c:v>
                </c:pt>
                <c:pt idx="170">
                  <c:v>3.7683333333333331</c:v>
                </c:pt>
                <c:pt idx="171">
                  <c:v>3.7683333333333331</c:v>
                </c:pt>
                <c:pt idx="172">
                  <c:v>3.7683333333333331</c:v>
                </c:pt>
                <c:pt idx="173">
                  <c:v>3.7683333333333331</c:v>
                </c:pt>
                <c:pt idx="174">
                  <c:v>3.7683333333333331</c:v>
                </c:pt>
                <c:pt idx="175">
                  <c:v>3.7683333333333331</c:v>
                </c:pt>
                <c:pt idx="176">
                  <c:v>3.7683333333333331</c:v>
                </c:pt>
                <c:pt idx="177">
                  <c:v>3.7683333333333331</c:v>
                </c:pt>
                <c:pt idx="178">
                  <c:v>3.7683333333333331</c:v>
                </c:pt>
                <c:pt idx="179">
                  <c:v>3.7683333333333331</c:v>
                </c:pt>
                <c:pt idx="180">
                  <c:v>3.7683333333333331</c:v>
                </c:pt>
                <c:pt idx="181">
                  <c:v>3.7683333333333331</c:v>
                </c:pt>
                <c:pt idx="182">
                  <c:v>3.7683333333333331</c:v>
                </c:pt>
                <c:pt idx="183">
                  <c:v>3.7683333333333331</c:v>
                </c:pt>
                <c:pt idx="184">
                  <c:v>3.7683333333333331</c:v>
                </c:pt>
                <c:pt idx="185">
                  <c:v>3.7683333333333331</c:v>
                </c:pt>
                <c:pt idx="186">
                  <c:v>3.7683333333333331</c:v>
                </c:pt>
                <c:pt idx="187">
                  <c:v>3.7683333333333331</c:v>
                </c:pt>
                <c:pt idx="188">
                  <c:v>3.7683333333333331</c:v>
                </c:pt>
                <c:pt idx="189">
                  <c:v>3.7683333333333331</c:v>
                </c:pt>
                <c:pt idx="190">
                  <c:v>3.7683333333333331</c:v>
                </c:pt>
                <c:pt idx="191">
                  <c:v>3.7683333333333331</c:v>
                </c:pt>
                <c:pt idx="192">
                  <c:v>3.7683333333333331</c:v>
                </c:pt>
                <c:pt idx="193">
                  <c:v>3.7683333333333331</c:v>
                </c:pt>
                <c:pt idx="194">
                  <c:v>3.7683333333333331</c:v>
                </c:pt>
                <c:pt idx="195">
                  <c:v>3.7683333333333331</c:v>
                </c:pt>
                <c:pt idx="196">
                  <c:v>3.7683333333333331</c:v>
                </c:pt>
                <c:pt idx="197">
                  <c:v>3.7683333333333331</c:v>
                </c:pt>
                <c:pt idx="198">
                  <c:v>3.7683333333333331</c:v>
                </c:pt>
                <c:pt idx="199">
                  <c:v>3.7683333333333331</c:v>
                </c:pt>
                <c:pt idx="200">
                  <c:v>3.7683333333333331</c:v>
                </c:pt>
                <c:pt idx="201">
                  <c:v>3.7683333333333331</c:v>
                </c:pt>
                <c:pt idx="202">
                  <c:v>3.7683333333333331</c:v>
                </c:pt>
                <c:pt idx="203">
                  <c:v>3.7683333333333331</c:v>
                </c:pt>
                <c:pt idx="204">
                  <c:v>3.7683333333333331</c:v>
                </c:pt>
                <c:pt idx="205">
                  <c:v>3.7683333333333331</c:v>
                </c:pt>
                <c:pt idx="206">
                  <c:v>3.7683333333333331</c:v>
                </c:pt>
                <c:pt idx="207">
                  <c:v>3.7683333333333331</c:v>
                </c:pt>
                <c:pt idx="208">
                  <c:v>3.7683333333333331</c:v>
                </c:pt>
                <c:pt idx="209">
                  <c:v>3.7683333333333331</c:v>
                </c:pt>
                <c:pt idx="210">
                  <c:v>3.7683333333333331</c:v>
                </c:pt>
                <c:pt idx="211">
                  <c:v>3.7683333333333331</c:v>
                </c:pt>
                <c:pt idx="212">
                  <c:v>3.7683333333333331</c:v>
                </c:pt>
                <c:pt idx="213">
                  <c:v>3.7683333333333331</c:v>
                </c:pt>
                <c:pt idx="214">
                  <c:v>3.7683333333333331</c:v>
                </c:pt>
                <c:pt idx="215">
                  <c:v>3.7683333333333331</c:v>
                </c:pt>
                <c:pt idx="216">
                  <c:v>3.7683333333333331</c:v>
                </c:pt>
                <c:pt idx="217">
                  <c:v>3.7683333333333331</c:v>
                </c:pt>
                <c:pt idx="218">
                  <c:v>3.7683333333333331</c:v>
                </c:pt>
                <c:pt idx="219">
                  <c:v>3.7683333333333331</c:v>
                </c:pt>
                <c:pt idx="220">
                  <c:v>3.7683333333333331</c:v>
                </c:pt>
                <c:pt idx="221">
                  <c:v>3.7683333333333331</c:v>
                </c:pt>
                <c:pt idx="222">
                  <c:v>3.7683333333333331</c:v>
                </c:pt>
                <c:pt idx="223">
                  <c:v>3.7683333333333331</c:v>
                </c:pt>
                <c:pt idx="224">
                  <c:v>3.7683333333333331</c:v>
                </c:pt>
                <c:pt idx="225">
                  <c:v>3.7683333333333331</c:v>
                </c:pt>
                <c:pt idx="226">
                  <c:v>3.7683333333333331</c:v>
                </c:pt>
                <c:pt idx="227">
                  <c:v>3.7683333333333331</c:v>
                </c:pt>
                <c:pt idx="228">
                  <c:v>3.7683333333333331</c:v>
                </c:pt>
                <c:pt idx="229">
                  <c:v>3.7683333333333331</c:v>
                </c:pt>
                <c:pt idx="230">
                  <c:v>3.7683333333333331</c:v>
                </c:pt>
                <c:pt idx="231">
                  <c:v>3.7683333333333331</c:v>
                </c:pt>
                <c:pt idx="232">
                  <c:v>3.7683333333333331</c:v>
                </c:pt>
              </c:numCache>
            </c:numRef>
          </c:val>
          <c:smooth val="0"/>
          <c:extLst>
            <c:ext xmlns:c16="http://schemas.microsoft.com/office/drawing/2014/chart" uri="{C3380CC4-5D6E-409C-BE32-E72D297353CC}">
              <c16:uniqueId val="{00000001-B5A3-4B52-A3E1-27CFC028E9DC}"/>
            </c:ext>
          </c:extLst>
        </c:ser>
        <c:ser>
          <c:idx val="0"/>
          <c:order val="5"/>
          <c:tx>
            <c:v>Selling, manufacturing</c:v>
          </c:tx>
          <c:spPr>
            <a:ln>
              <a:solidFill>
                <a:schemeClr val="bg2"/>
              </a:solidFill>
            </a:ln>
          </c:spPr>
          <c:marker>
            <c:symbol val="none"/>
          </c:marker>
          <c:dLbls>
            <c:dLbl>
              <c:idx val="2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A3-4B52-A3E1-27CFC028E9DC}"/>
                </c:ext>
              </c:extLst>
            </c:dLbl>
            <c:spPr>
              <a:noFill/>
              <a:ln>
                <a:noFill/>
              </a:ln>
              <a:effectLst/>
            </c:spPr>
            <c:txPr>
              <a:bodyPr/>
              <a:lstStyle/>
              <a:p>
                <a:pPr>
                  <a:defRPr>
                    <a:solidFill>
                      <a:schemeClr val="bg2"/>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Data2!$A$5:$A$244</c:f>
              <c:strCache>
                <c:ptCount val="235"/>
                <c:pt idx="6">
                  <c:v>'04</c:v>
                </c:pt>
                <c:pt idx="18">
                  <c:v>'05</c:v>
                </c:pt>
                <c:pt idx="30">
                  <c:v>'06</c:v>
                </c:pt>
                <c:pt idx="42">
                  <c:v>'07</c:v>
                </c:pt>
                <c:pt idx="54">
                  <c:v>'08</c:v>
                </c:pt>
                <c:pt idx="66">
                  <c:v>'09</c:v>
                </c:pt>
                <c:pt idx="78">
                  <c:v>'10</c:v>
                </c:pt>
                <c:pt idx="90">
                  <c:v>'11</c:v>
                </c:pt>
                <c:pt idx="102">
                  <c:v>'12</c:v>
                </c:pt>
                <c:pt idx="114">
                  <c:v>'13</c:v>
                </c:pt>
                <c:pt idx="126">
                  <c:v>'14</c:v>
                </c:pt>
                <c:pt idx="138">
                  <c:v>'15</c:v>
                </c:pt>
                <c:pt idx="150">
                  <c:v>'16</c:v>
                </c:pt>
                <c:pt idx="162">
                  <c:v>'17</c:v>
                </c:pt>
                <c:pt idx="174">
                  <c:v>'18</c:v>
                </c:pt>
                <c:pt idx="186">
                  <c:v>'19</c:v>
                </c:pt>
                <c:pt idx="198">
                  <c:v>'20</c:v>
                </c:pt>
                <c:pt idx="210">
                  <c:v>'21</c:v>
                </c:pt>
                <c:pt idx="222">
                  <c:v>'22</c:v>
                </c:pt>
                <c:pt idx="234">
                  <c:v>'23</c:v>
                </c:pt>
              </c:strCache>
            </c:strRef>
          </c:cat>
          <c:val>
            <c:numRef>
              <c:f>Data2!$L$5:$L$244</c:f>
              <c:numCache>
                <c:formatCode>0.0</c:formatCode>
                <c:ptCount val="240"/>
                <c:pt idx="0">
                  <c:v>#N/A</c:v>
                </c:pt>
                <c:pt idx="1">
                  <c:v>#N/A</c:v>
                </c:pt>
                <c:pt idx="2">
                  <c:v>#N/A</c:v>
                </c:pt>
                <c:pt idx="3">
                  <c:v>#N/A</c:v>
                </c:pt>
                <c:pt idx="4">
                  <c:v>#N/A</c:v>
                </c:pt>
                <c:pt idx="5">
                  <c:v>#N/A</c:v>
                </c:pt>
                <c:pt idx="6">
                  <c:v>#N/A</c:v>
                </c:pt>
                <c:pt idx="7">
                  <c:v>28.799999999999997</c:v>
                </c:pt>
                <c:pt idx="8">
                  <c:v>29.8</c:v>
                </c:pt>
                <c:pt idx="9">
                  <c:v>28.766666666666666</c:v>
                </c:pt>
                <c:pt idx="10">
                  <c:v>28.633333333333336</c:v>
                </c:pt>
                <c:pt idx="11">
                  <c:v>27.966666666666669</c:v>
                </c:pt>
                <c:pt idx="12">
                  <c:v>25.833333333333332</c:v>
                </c:pt>
                <c:pt idx="13">
                  <c:v>21.399999999999995</c:v>
                </c:pt>
                <c:pt idx="14">
                  <c:v>21.533333333333331</c:v>
                </c:pt>
                <c:pt idx="15">
                  <c:v>19.033333333333335</c:v>
                </c:pt>
                <c:pt idx="16">
                  <c:v>20.333333333333332</c:v>
                </c:pt>
                <c:pt idx="17">
                  <c:v>16.833333333333332</c:v>
                </c:pt>
                <c:pt idx="18">
                  <c:v>17.033333333333335</c:v>
                </c:pt>
                <c:pt idx="19">
                  <c:v>16.033333333333335</c:v>
                </c:pt>
                <c:pt idx="20">
                  <c:v>17.066666666666666</c:v>
                </c:pt>
                <c:pt idx="21">
                  <c:v>23</c:v>
                </c:pt>
                <c:pt idx="22">
                  <c:v>29.266666666666666</c:v>
                </c:pt>
                <c:pt idx="23">
                  <c:v>33.233333333333327</c:v>
                </c:pt>
                <c:pt idx="24">
                  <c:v>27.400000000000002</c:v>
                </c:pt>
                <c:pt idx="25">
                  <c:v>22.200000000000003</c:v>
                </c:pt>
                <c:pt idx="26">
                  <c:v>16.900000000000002</c:v>
                </c:pt>
                <c:pt idx="27">
                  <c:v>15.066666666666668</c:v>
                </c:pt>
                <c:pt idx="28">
                  <c:v>16.333333333333332</c:v>
                </c:pt>
                <c:pt idx="29">
                  <c:v>20.599999999999998</c:v>
                </c:pt>
                <c:pt idx="30">
                  <c:v>23.099999999999998</c:v>
                </c:pt>
                <c:pt idx="31">
                  <c:v>22.666666666666668</c:v>
                </c:pt>
                <c:pt idx="32">
                  <c:v>16.566666666666666</c:v>
                </c:pt>
                <c:pt idx="33">
                  <c:v>11.6</c:v>
                </c:pt>
                <c:pt idx="34">
                  <c:v>8.1</c:v>
                </c:pt>
                <c:pt idx="35">
                  <c:v>7.3000000000000007</c:v>
                </c:pt>
                <c:pt idx="36">
                  <c:v>5.833333333333333</c:v>
                </c:pt>
                <c:pt idx="37">
                  <c:v>6.5666666666666664</c:v>
                </c:pt>
                <c:pt idx="38">
                  <c:v>8.0666666666666682</c:v>
                </c:pt>
                <c:pt idx="39">
                  <c:v>12.200000000000001</c:v>
                </c:pt>
                <c:pt idx="40">
                  <c:v>12.4</c:v>
                </c:pt>
                <c:pt idx="41">
                  <c:v>12.666666666666666</c:v>
                </c:pt>
                <c:pt idx="42">
                  <c:v>12.6</c:v>
                </c:pt>
                <c:pt idx="43">
                  <c:v>10.033333333333333</c:v>
                </c:pt>
                <c:pt idx="44">
                  <c:v>11.066666666666668</c:v>
                </c:pt>
                <c:pt idx="45">
                  <c:v>12.633333333333333</c:v>
                </c:pt>
                <c:pt idx="46">
                  <c:v>14.366666666666665</c:v>
                </c:pt>
                <c:pt idx="47">
                  <c:v>14.766666666666666</c:v>
                </c:pt>
                <c:pt idx="48">
                  <c:v>12.799999999999999</c:v>
                </c:pt>
                <c:pt idx="49">
                  <c:v>13.733333333333334</c:v>
                </c:pt>
                <c:pt idx="50">
                  <c:v>17.3</c:v>
                </c:pt>
                <c:pt idx="51">
                  <c:v>21.166666666666668</c:v>
                </c:pt>
                <c:pt idx="52">
                  <c:v>25.8</c:v>
                </c:pt>
                <c:pt idx="53">
                  <c:v>28.099999999999998</c:v>
                </c:pt>
                <c:pt idx="54">
                  <c:v>30.833333333333332</c:v>
                </c:pt>
                <c:pt idx="55">
                  <c:v>28.366666666666664</c:v>
                </c:pt>
                <c:pt idx="56">
                  <c:v>21.400000000000002</c:v>
                </c:pt>
                <c:pt idx="57">
                  <c:v>11.633333333333333</c:v>
                </c:pt>
                <c:pt idx="58">
                  <c:v>-0.3000000000000001</c:v>
                </c:pt>
                <c:pt idx="59">
                  <c:v>-11.299999999999999</c:v>
                </c:pt>
                <c:pt idx="60">
                  <c:v>-20.933333333333334</c:v>
                </c:pt>
                <c:pt idx="61">
                  <c:v>-26.966666666666669</c:v>
                </c:pt>
                <c:pt idx="62">
                  <c:v>-30.766666666666666</c:v>
                </c:pt>
                <c:pt idx="63">
                  <c:v>-32.56666666666667</c:v>
                </c:pt>
                <c:pt idx="64">
                  <c:v>-33.233333333333327</c:v>
                </c:pt>
                <c:pt idx="65">
                  <c:v>-28.366666666666671</c:v>
                </c:pt>
                <c:pt idx="66">
                  <c:v>-25.566666666666663</c:v>
                </c:pt>
                <c:pt idx="67">
                  <c:v>-19.966666666666665</c:v>
                </c:pt>
                <c:pt idx="68">
                  <c:v>-19.3</c:v>
                </c:pt>
                <c:pt idx="69">
                  <c:v>-17.466666666666665</c:v>
                </c:pt>
                <c:pt idx="70">
                  <c:v>-15.1</c:v>
                </c:pt>
                <c:pt idx="71">
                  <c:v>-11</c:v>
                </c:pt>
                <c:pt idx="72">
                  <c:v>-6.333333333333333</c:v>
                </c:pt>
                <c:pt idx="73">
                  <c:v>-4.2</c:v>
                </c:pt>
                <c:pt idx="74">
                  <c:v>-4.1333333333333329</c:v>
                </c:pt>
                <c:pt idx="75">
                  <c:v>-1.7666666666666666</c:v>
                </c:pt>
                <c:pt idx="76">
                  <c:v>1.2</c:v>
                </c:pt>
                <c:pt idx="77">
                  <c:v>0.83333333333333337</c:v>
                </c:pt>
                <c:pt idx="78">
                  <c:v>-2.9333333333333336</c:v>
                </c:pt>
                <c:pt idx="79">
                  <c:v>-5.9333333333333327</c:v>
                </c:pt>
                <c:pt idx="80">
                  <c:v>-3.7333333333333329</c:v>
                </c:pt>
                <c:pt idx="81">
                  <c:v>-1.4666666666666666</c:v>
                </c:pt>
                <c:pt idx="82">
                  <c:v>2.1333333333333333</c:v>
                </c:pt>
                <c:pt idx="83">
                  <c:v>5.5333333333333341</c:v>
                </c:pt>
                <c:pt idx="84">
                  <c:v>11.633333333333333</c:v>
                </c:pt>
                <c:pt idx="85">
                  <c:v>14.1</c:v>
                </c:pt>
                <c:pt idx="86">
                  <c:v>15.833333333333334</c:v>
                </c:pt>
                <c:pt idx="87">
                  <c:v>18.633333333333333</c:v>
                </c:pt>
                <c:pt idx="88">
                  <c:v>17.566666666666666</c:v>
                </c:pt>
                <c:pt idx="89">
                  <c:v>15.866666666666667</c:v>
                </c:pt>
                <c:pt idx="90">
                  <c:v>10.1</c:v>
                </c:pt>
                <c:pt idx="91">
                  <c:v>7.1333333333333329</c:v>
                </c:pt>
                <c:pt idx="92">
                  <c:v>5.1000000000000005</c:v>
                </c:pt>
                <c:pt idx="93">
                  <c:v>2.7333333333333329</c:v>
                </c:pt>
                <c:pt idx="94">
                  <c:v>2.5666666666666669</c:v>
                </c:pt>
                <c:pt idx="95">
                  <c:v>-9.9999999999999936E-2</c:v>
                </c:pt>
                <c:pt idx="96">
                  <c:v>1.9333333333333333</c:v>
                </c:pt>
                <c:pt idx="97">
                  <c:v>6.2666666666666657</c:v>
                </c:pt>
                <c:pt idx="98">
                  <c:v>6.4666666666666659</c:v>
                </c:pt>
                <c:pt idx="99">
                  <c:v>2.2999999999999994</c:v>
                </c:pt>
                <c:pt idx="100">
                  <c:v>-2.3333333333333335</c:v>
                </c:pt>
                <c:pt idx="101">
                  <c:v>-3.6666666666666665</c:v>
                </c:pt>
                <c:pt idx="102">
                  <c:v>-3.4</c:v>
                </c:pt>
                <c:pt idx="103">
                  <c:v>-4</c:v>
                </c:pt>
                <c:pt idx="104">
                  <c:v>-2.6666666666666665</c:v>
                </c:pt>
                <c:pt idx="105">
                  <c:v>0.3666666666666667</c:v>
                </c:pt>
                <c:pt idx="106">
                  <c:v>3.6666666666666665</c:v>
                </c:pt>
                <c:pt idx="107">
                  <c:v>3.5</c:v>
                </c:pt>
                <c:pt idx="108">
                  <c:v>5.2333333333333334</c:v>
                </c:pt>
                <c:pt idx="109">
                  <c:v>3.5</c:v>
                </c:pt>
                <c:pt idx="110">
                  <c:v>6.8999999999999995</c:v>
                </c:pt>
                <c:pt idx="111">
                  <c:v>2.6</c:v>
                </c:pt>
                <c:pt idx="112">
                  <c:v>-1.0333333333333334</c:v>
                </c:pt>
                <c:pt idx="113">
                  <c:v>-4.5</c:v>
                </c:pt>
                <c:pt idx="114">
                  <c:v>-3.4666666666666668</c:v>
                </c:pt>
                <c:pt idx="115">
                  <c:v>0.6</c:v>
                </c:pt>
                <c:pt idx="116">
                  <c:v>5.2666666666666666</c:v>
                </c:pt>
                <c:pt idx="117">
                  <c:v>6.6999999999999993</c:v>
                </c:pt>
                <c:pt idx="118">
                  <c:v>5.9333333333333336</c:v>
                </c:pt>
                <c:pt idx="119">
                  <c:v>3.9333333333333336</c:v>
                </c:pt>
                <c:pt idx="120">
                  <c:v>6.5</c:v>
                </c:pt>
                <c:pt idx="121">
                  <c:v>9.3333333333333339</c:v>
                </c:pt>
                <c:pt idx="122">
                  <c:v>10.166666666666666</c:v>
                </c:pt>
                <c:pt idx="123">
                  <c:v>9.1666666666666661</c:v>
                </c:pt>
                <c:pt idx="124">
                  <c:v>7.833333333333333</c:v>
                </c:pt>
                <c:pt idx="125">
                  <c:v>7.7</c:v>
                </c:pt>
                <c:pt idx="126">
                  <c:v>7.5999999999999988</c:v>
                </c:pt>
                <c:pt idx="127">
                  <c:v>8.7666666666666657</c:v>
                </c:pt>
                <c:pt idx="128">
                  <c:v>8.6999999999999993</c:v>
                </c:pt>
                <c:pt idx="129">
                  <c:v>8.2333333333333325</c:v>
                </c:pt>
                <c:pt idx="130">
                  <c:v>8.1333333333333329</c:v>
                </c:pt>
                <c:pt idx="131">
                  <c:v>6.7333333333333343</c:v>
                </c:pt>
                <c:pt idx="132">
                  <c:v>1.9666666666666668</c:v>
                </c:pt>
                <c:pt idx="133">
                  <c:v>-3.1666666666666665</c:v>
                </c:pt>
                <c:pt idx="134">
                  <c:v>-7.6333333333333329</c:v>
                </c:pt>
                <c:pt idx="135">
                  <c:v>-7.833333333333333</c:v>
                </c:pt>
                <c:pt idx="136">
                  <c:v>-8.7333333333333325</c:v>
                </c:pt>
                <c:pt idx="137">
                  <c:v>-5.8</c:v>
                </c:pt>
                <c:pt idx="138">
                  <c:v>-3.5666666666666664</c:v>
                </c:pt>
                <c:pt idx="139">
                  <c:v>-5.7333333333333334</c:v>
                </c:pt>
                <c:pt idx="140">
                  <c:v>-8.6</c:v>
                </c:pt>
                <c:pt idx="141">
                  <c:v>-11.133333333333333</c:v>
                </c:pt>
                <c:pt idx="142">
                  <c:v>-9.9</c:v>
                </c:pt>
                <c:pt idx="143">
                  <c:v>-12.1</c:v>
                </c:pt>
                <c:pt idx="144">
                  <c:v>-12.533333333333333</c:v>
                </c:pt>
                <c:pt idx="145">
                  <c:v>-13.466666666666669</c:v>
                </c:pt>
                <c:pt idx="146">
                  <c:v>-10.666666666666666</c:v>
                </c:pt>
                <c:pt idx="147">
                  <c:v>-9.3333333333333339</c:v>
                </c:pt>
                <c:pt idx="148">
                  <c:v>-5.3666666666666671</c:v>
                </c:pt>
                <c:pt idx="149">
                  <c:v>-4</c:v>
                </c:pt>
                <c:pt idx="150">
                  <c:v>-3.2666666666666671</c:v>
                </c:pt>
                <c:pt idx="151">
                  <c:v>-2.4666666666666668</c:v>
                </c:pt>
                <c:pt idx="152">
                  <c:v>-0.9</c:v>
                </c:pt>
                <c:pt idx="153">
                  <c:v>1.2666666666666666</c:v>
                </c:pt>
                <c:pt idx="154">
                  <c:v>4.333333333333333</c:v>
                </c:pt>
                <c:pt idx="155">
                  <c:v>9.3666666666666671</c:v>
                </c:pt>
                <c:pt idx="156">
                  <c:v>14.399999999999999</c:v>
                </c:pt>
                <c:pt idx="157">
                  <c:v>17.266666666666666</c:v>
                </c:pt>
                <c:pt idx="158">
                  <c:v>14.533333333333333</c:v>
                </c:pt>
                <c:pt idx="159">
                  <c:v>12.766666666666667</c:v>
                </c:pt>
                <c:pt idx="160">
                  <c:v>8.7000000000000011</c:v>
                </c:pt>
                <c:pt idx="161">
                  <c:v>7.2333333333333334</c:v>
                </c:pt>
                <c:pt idx="162">
                  <c:v>5.1000000000000005</c:v>
                </c:pt>
                <c:pt idx="163">
                  <c:v>6.7333333333333334</c:v>
                </c:pt>
                <c:pt idx="164">
                  <c:v>11.933333333333332</c:v>
                </c:pt>
                <c:pt idx="165">
                  <c:v>15.266666666666666</c:v>
                </c:pt>
                <c:pt idx="166">
                  <c:v>17</c:v>
                </c:pt>
                <c:pt idx="167">
                  <c:v>17.033333333333331</c:v>
                </c:pt>
                <c:pt idx="168">
                  <c:v>19.7</c:v>
                </c:pt>
                <c:pt idx="169">
                  <c:v>21.833333333333332</c:v>
                </c:pt>
                <c:pt idx="170">
                  <c:v>21.866666666666664</c:v>
                </c:pt>
                <c:pt idx="171">
                  <c:v>19.533333333333335</c:v>
                </c:pt>
                <c:pt idx="172">
                  <c:v>18.900000000000002</c:v>
                </c:pt>
                <c:pt idx="173">
                  <c:v>21.3</c:v>
                </c:pt>
                <c:pt idx="174">
                  <c:v>23.400000000000002</c:v>
                </c:pt>
                <c:pt idx="175">
                  <c:v>21.566666666666666</c:v>
                </c:pt>
                <c:pt idx="176">
                  <c:v>17.400000000000002</c:v>
                </c:pt>
                <c:pt idx="177">
                  <c:v>15.366666666666665</c:v>
                </c:pt>
                <c:pt idx="178">
                  <c:v>12.633333333333333</c:v>
                </c:pt>
                <c:pt idx="179">
                  <c:v>10.066666666666666</c:v>
                </c:pt>
                <c:pt idx="180">
                  <c:v>6.5333333333333341</c:v>
                </c:pt>
                <c:pt idx="181">
                  <c:v>5.5</c:v>
                </c:pt>
                <c:pt idx="182">
                  <c:v>5.5666666666666664</c:v>
                </c:pt>
                <c:pt idx="183">
                  <c:v>5.3999999999999995</c:v>
                </c:pt>
                <c:pt idx="184">
                  <c:v>4.333333333333333</c:v>
                </c:pt>
                <c:pt idx="185">
                  <c:v>2.6999999999999997</c:v>
                </c:pt>
                <c:pt idx="186">
                  <c:v>0.26666666666666661</c:v>
                </c:pt>
                <c:pt idx="187">
                  <c:v>-0.93333333333333324</c:v>
                </c:pt>
                <c:pt idx="188">
                  <c:v>-0.79999999999999993</c:v>
                </c:pt>
                <c:pt idx="189">
                  <c:v>1.3333333333333333</c:v>
                </c:pt>
                <c:pt idx="190">
                  <c:v>2.8666666666666671</c:v>
                </c:pt>
                <c:pt idx="191">
                  <c:v>2.4666666666666668</c:v>
                </c:pt>
                <c:pt idx="192">
                  <c:v>0.20000000000000004</c:v>
                </c:pt>
                <c:pt idx="193">
                  <c:v>-0.69999999999999984</c:v>
                </c:pt>
                <c:pt idx="194">
                  <c:v>-4.333333333333333</c:v>
                </c:pt>
                <c:pt idx="195">
                  <c:v>-12.166666666666666</c:v>
                </c:pt>
                <c:pt idx="196">
                  <c:v>-18.333333333333332</c:v>
                </c:pt>
                <c:pt idx="197">
                  <c:v>-16.2</c:v>
                </c:pt>
                <c:pt idx="198">
                  <c:v>-7.9333333333333336</c:v>
                </c:pt>
                <c:pt idx="199">
                  <c:v>-0.96666666666666667</c:v>
                </c:pt>
                <c:pt idx="200">
                  <c:v>2.5</c:v>
                </c:pt>
                <c:pt idx="201">
                  <c:v>5.2666666666666666</c:v>
                </c:pt>
                <c:pt idx="202">
                  <c:v>6.833333333333333</c:v>
                </c:pt>
                <c:pt idx="203">
                  <c:v>11.200000000000001</c:v>
                </c:pt>
                <c:pt idx="204">
                  <c:v>13.433333333333332</c:v>
                </c:pt>
                <c:pt idx="205">
                  <c:v>19.066666666666666</c:v>
                </c:pt>
                <c:pt idx="206">
                  <c:v>23.433333333333334</c:v>
                </c:pt>
                <c:pt idx="207">
                  <c:v>31.766666666666666</c:v>
                </c:pt>
                <c:pt idx="208">
                  <c:v>37</c:v>
                </c:pt>
                <c:pt idx="209">
                  <c:v>40.766666666666666</c:v>
                </c:pt>
                <c:pt idx="210">
                  <c:v>41.766666666666673</c:v>
                </c:pt>
                <c:pt idx="211">
                  <c:v>41.766666666666666</c:v>
                </c:pt>
                <c:pt idx="212">
                  <c:v>42.466666666666661</c:v>
                </c:pt>
                <c:pt idx="213">
                  <c:v>45.433333333333337</c:v>
                </c:pt>
                <c:pt idx="214">
                  <c:v>46.699999999999996</c:v>
                </c:pt>
                <c:pt idx="215">
                  <c:v>45.699999999999996</c:v>
                </c:pt>
                <c:pt idx="216">
                  <c:v>41.033333333333331</c:v>
                </c:pt>
                <c:pt idx="217">
                  <c:v>41.666666666666664</c:v>
                </c:pt>
                <c:pt idx="218">
                  <c:v>43.233333333333327</c:v>
                </c:pt>
                <c:pt idx="219">
                  <c:v>45</c:v>
                </c:pt>
                <c:pt idx="220">
                  <c:v>43.666666666666664</c:v>
                </c:pt>
                <c:pt idx="221">
                  <c:v>38.833333333333336</c:v>
                </c:pt>
                <c:pt idx="222">
                  <c:v>34.200000000000003</c:v>
                </c:pt>
                <c:pt idx="223">
                  <c:v>29.133333333333336</c:v>
                </c:pt>
                <c:pt idx="224">
                  <c:v>23.8</c:v>
                </c:pt>
                <c:pt idx="225">
                  <c:v>21.2</c:v>
                </c:pt>
                <c:pt idx="226">
                  <c:v>16.7</c:v>
                </c:pt>
                <c:pt idx="227">
                  <c:v>14.666666666666664</c:v>
                </c:pt>
                <c:pt idx="228">
                  <c:v>11</c:v>
                </c:pt>
                <c:pt idx="229">
                  <c:v>12.200000000000001</c:v>
                </c:pt>
                <c:pt idx="230">
                  <c:v>10.9</c:v>
                </c:pt>
                <c:pt idx="231">
                  <c:v>10.4</c:v>
                </c:pt>
                <c:pt idx="232">
                  <c:v>5.2666666666666666</c:v>
                </c:pt>
                <c:pt idx="233">
                  <c:v>#N/A</c:v>
                </c:pt>
                <c:pt idx="234">
                  <c:v>#N/A</c:v>
                </c:pt>
                <c:pt idx="235">
                  <c:v>#N/A</c:v>
                </c:pt>
                <c:pt idx="236">
                  <c:v>#N/A</c:v>
                </c:pt>
                <c:pt idx="237">
                  <c:v>#N/A</c:v>
                </c:pt>
                <c:pt idx="238">
                  <c:v>#N/A</c:v>
                </c:pt>
                <c:pt idx="239">
                  <c:v>#N/A</c:v>
                </c:pt>
              </c:numCache>
            </c:numRef>
          </c:val>
          <c:smooth val="0"/>
          <c:extLst>
            <c:ext xmlns:c16="http://schemas.microsoft.com/office/drawing/2014/chart" uri="{C3380CC4-5D6E-409C-BE32-E72D297353CC}">
              <c16:uniqueId val="{00000003-B5A3-4B52-A3E1-27CFC028E9DC}"/>
            </c:ext>
          </c:extLst>
        </c:ser>
        <c:ser>
          <c:idx val="6"/>
          <c:order val="6"/>
          <c:tx>
            <c:v>mfg input avg</c:v>
          </c:tx>
          <c:spPr>
            <a:ln>
              <a:solidFill>
                <a:schemeClr val="accent1"/>
              </a:solidFill>
              <a:prstDash val="sysDash"/>
            </a:ln>
          </c:spPr>
          <c:marker>
            <c:symbol val="none"/>
          </c:marker>
          <c:cat>
            <c:strRef>
              <c:f>Data2!$A$5:$A$244</c:f>
              <c:strCache>
                <c:ptCount val="235"/>
                <c:pt idx="6">
                  <c:v>'04</c:v>
                </c:pt>
                <c:pt idx="18">
                  <c:v>'05</c:v>
                </c:pt>
                <c:pt idx="30">
                  <c:v>'06</c:v>
                </c:pt>
                <c:pt idx="42">
                  <c:v>'07</c:v>
                </c:pt>
                <c:pt idx="54">
                  <c:v>'08</c:v>
                </c:pt>
                <c:pt idx="66">
                  <c:v>'09</c:v>
                </c:pt>
                <c:pt idx="78">
                  <c:v>'10</c:v>
                </c:pt>
                <c:pt idx="90">
                  <c:v>'11</c:v>
                </c:pt>
                <c:pt idx="102">
                  <c:v>'12</c:v>
                </c:pt>
                <c:pt idx="114">
                  <c:v>'13</c:v>
                </c:pt>
                <c:pt idx="126">
                  <c:v>'14</c:v>
                </c:pt>
                <c:pt idx="138">
                  <c:v>'15</c:v>
                </c:pt>
                <c:pt idx="150">
                  <c:v>'16</c:v>
                </c:pt>
                <c:pt idx="162">
                  <c:v>'17</c:v>
                </c:pt>
                <c:pt idx="174">
                  <c:v>'18</c:v>
                </c:pt>
                <c:pt idx="186">
                  <c:v>'19</c:v>
                </c:pt>
                <c:pt idx="198">
                  <c:v>'20</c:v>
                </c:pt>
                <c:pt idx="210">
                  <c:v>'21</c:v>
                </c:pt>
                <c:pt idx="222">
                  <c:v>'22</c:v>
                </c:pt>
                <c:pt idx="234">
                  <c:v>'23</c:v>
                </c:pt>
              </c:strCache>
            </c:strRef>
          </c:cat>
          <c:val>
            <c:numRef>
              <c:f>Data2!$I$5:$I$237</c:f>
              <c:numCache>
                <c:formatCode>0.0</c:formatCode>
                <c:ptCount val="233"/>
                <c:pt idx="0">
                  <c:v>23.653642384105957</c:v>
                </c:pt>
                <c:pt idx="1">
                  <c:v>23.653642384105957</c:v>
                </c:pt>
                <c:pt idx="2">
                  <c:v>23.653642384105957</c:v>
                </c:pt>
                <c:pt idx="3">
                  <c:v>23.653642384105957</c:v>
                </c:pt>
                <c:pt idx="4">
                  <c:v>23.653642384105957</c:v>
                </c:pt>
                <c:pt idx="5">
                  <c:v>23.653642384105957</c:v>
                </c:pt>
                <c:pt idx="6">
                  <c:v>23.653642384105957</c:v>
                </c:pt>
                <c:pt idx="7">
                  <c:v>23.653642384105957</c:v>
                </c:pt>
                <c:pt idx="8">
                  <c:v>23.653642384105957</c:v>
                </c:pt>
                <c:pt idx="9">
                  <c:v>23.653642384105957</c:v>
                </c:pt>
                <c:pt idx="10">
                  <c:v>23.653642384105957</c:v>
                </c:pt>
                <c:pt idx="11">
                  <c:v>23.653642384105957</c:v>
                </c:pt>
                <c:pt idx="12">
                  <c:v>23.653642384105957</c:v>
                </c:pt>
                <c:pt idx="13">
                  <c:v>23.653642384105957</c:v>
                </c:pt>
                <c:pt idx="14">
                  <c:v>23.653642384105957</c:v>
                </c:pt>
                <c:pt idx="15">
                  <c:v>23.653642384105957</c:v>
                </c:pt>
                <c:pt idx="16">
                  <c:v>23.653642384105957</c:v>
                </c:pt>
                <c:pt idx="17">
                  <c:v>23.653642384105957</c:v>
                </c:pt>
                <c:pt idx="18">
                  <c:v>23.653642384105957</c:v>
                </c:pt>
                <c:pt idx="19">
                  <c:v>23.653642384105957</c:v>
                </c:pt>
                <c:pt idx="20">
                  <c:v>23.653642384105957</c:v>
                </c:pt>
                <c:pt idx="21">
                  <c:v>23.653642384105957</c:v>
                </c:pt>
                <c:pt idx="22">
                  <c:v>23.653642384105957</c:v>
                </c:pt>
                <c:pt idx="23">
                  <c:v>23.653642384105957</c:v>
                </c:pt>
                <c:pt idx="24">
                  <c:v>23.653642384105957</c:v>
                </c:pt>
                <c:pt idx="25">
                  <c:v>23.653642384105957</c:v>
                </c:pt>
                <c:pt idx="26">
                  <c:v>23.653642384105957</c:v>
                </c:pt>
                <c:pt idx="27">
                  <c:v>23.653642384105957</c:v>
                </c:pt>
                <c:pt idx="28">
                  <c:v>23.653642384105957</c:v>
                </c:pt>
                <c:pt idx="29">
                  <c:v>23.653642384105957</c:v>
                </c:pt>
                <c:pt idx="30">
                  <c:v>23.653642384105957</c:v>
                </c:pt>
                <c:pt idx="31">
                  <c:v>23.653642384105957</c:v>
                </c:pt>
                <c:pt idx="32">
                  <c:v>23.653642384105957</c:v>
                </c:pt>
                <c:pt idx="33">
                  <c:v>23.653642384105957</c:v>
                </c:pt>
                <c:pt idx="34">
                  <c:v>23.653642384105957</c:v>
                </c:pt>
                <c:pt idx="35">
                  <c:v>23.653642384105957</c:v>
                </c:pt>
                <c:pt idx="36">
                  <c:v>23.653642384105957</c:v>
                </c:pt>
                <c:pt idx="37">
                  <c:v>23.653642384105957</c:v>
                </c:pt>
                <c:pt idx="38">
                  <c:v>23.653642384105957</c:v>
                </c:pt>
                <c:pt idx="39">
                  <c:v>23.653642384105957</c:v>
                </c:pt>
                <c:pt idx="40">
                  <c:v>23.653642384105957</c:v>
                </c:pt>
                <c:pt idx="41">
                  <c:v>23.653642384105957</c:v>
                </c:pt>
                <c:pt idx="42">
                  <c:v>23.653642384105957</c:v>
                </c:pt>
                <c:pt idx="43">
                  <c:v>23.653642384105957</c:v>
                </c:pt>
                <c:pt idx="44">
                  <c:v>23.653642384105957</c:v>
                </c:pt>
                <c:pt idx="45">
                  <c:v>23.653642384105957</c:v>
                </c:pt>
                <c:pt idx="46">
                  <c:v>23.653642384105957</c:v>
                </c:pt>
                <c:pt idx="47">
                  <c:v>23.653642384105957</c:v>
                </c:pt>
                <c:pt idx="48">
                  <c:v>23.653642384105957</c:v>
                </c:pt>
                <c:pt idx="49">
                  <c:v>23.653642384105957</c:v>
                </c:pt>
                <c:pt idx="50">
                  <c:v>23.653642384105957</c:v>
                </c:pt>
                <c:pt idx="51">
                  <c:v>23.653642384105957</c:v>
                </c:pt>
                <c:pt idx="52">
                  <c:v>23.653642384105957</c:v>
                </c:pt>
                <c:pt idx="53">
                  <c:v>23.653642384105957</c:v>
                </c:pt>
                <c:pt idx="54">
                  <c:v>23.653642384105957</c:v>
                </c:pt>
                <c:pt idx="55">
                  <c:v>23.653642384105957</c:v>
                </c:pt>
                <c:pt idx="56">
                  <c:v>23.653642384105957</c:v>
                </c:pt>
                <c:pt idx="57">
                  <c:v>23.653642384105957</c:v>
                </c:pt>
                <c:pt idx="58">
                  <c:v>23.653642384105957</c:v>
                </c:pt>
                <c:pt idx="59">
                  <c:v>23.653642384105957</c:v>
                </c:pt>
                <c:pt idx="60">
                  <c:v>23.653642384105957</c:v>
                </c:pt>
                <c:pt idx="61">
                  <c:v>23.653642384105957</c:v>
                </c:pt>
                <c:pt idx="62">
                  <c:v>23.653642384105957</c:v>
                </c:pt>
                <c:pt idx="63">
                  <c:v>23.653642384105957</c:v>
                </c:pt>
                <c:pt idx="64">
                  <c:v>23.653642384105957</c:v>
                </c:pt>
                <c:pt idx="65">
                  <c:v>23.653642384105957</c:v>
                </c:pt>
                <c:pt idx="66">
                  <c:v>23.653642384105957</c:v>
                </c:pt>
                <c:pt idx="67">
                  <c:v>23.653642384105957</c:v>
                </c:pt>
                <c:pt idx="68">
                  <c:v>23.653642384105957</c:v>
                </c:pt>
                <c:pt idx="69">
                  <c:v>23.653642384105957</c:v>
                </c:pt>
                <c:pt idx="70">
                  <c:v>23.653642384105957</c:v>
                </c:pt>
                <c:pt idx="71">
                  <c:v>23.653642384105957</c:v>
                </c:pt>
                <c:pt idx="72">
                  <c:v>23.653642384105957</c:v>
                </c:pt>
                <c:pt idx="73">
                  <c:v>23.653642384105957</c:v>
                </c:pt>
                <c:pt idx="74">
                  <c:v>23.653642384105957</c:v>
                </c:pt>
                <c:pt idx="75">
                  <c:v>23.653642384105957</c:v>
                </c:pt>
                <c:pt idx="76">
                  <c:v>23.653642384105957</c:v>
                </c:pt>
                <c:pt idx="77">
                  <c:v>23.653642384105957</c:v>
                </c:pt>
                <c:pt idx="78">
                  <c:v>23.653642384105957</c:v>
                </c:pt>
                <c:pt idx="79">
                  <c:v>23.653642384105957</c:v>
                </c:pt>
                <c:pt idx="80">
                  <c:v>23.653642384105957</c:v>
                </c:pt>
                <c:pt idx="81">
                  <c:v>23.653642384105957</c:v>
                </c:pt>
                <c:pt idx="82">
                  <c:v>23.653642384105957</c:v>
                </c:pt>
                <c:pt idx="83">
                  <c:v>23.653642384105957</c:v>
                </c:pt>
                <c:pt idx="84">
                  <c:v>23.653642384105957</c:v>
                </c:pt>
                <c:pt idx="85">
                  <c:v>23.653642384105957</c:v>
                </c:pt>
                <c:pt idx="86">
                  <c:v>23.653642384105957</c:v>
                </c:pt>
                <c:pt idx="87">
                  <c:v>23.653642384105957</c:v>
                </c:pt>
                <c:pt idx="88">
                  <c:v>23.653642384105957</c:v>
                </c:pt>
                <c:pt idx="89">
                  <c:v>23.653642384105957</c:v>
                </c:pt>
                <c:pt idx="90">
                  <c:v>23.653642384105957</c:v>
                </c:pt>
                <c:pt idx="91">
                  <c:v>23.653642384105957</c:v>
                </c:pt>
                <c:pt idx="92">
                  <c:v>23.653642384105957</c:v>
                </c:pt>
                <c:pt idx="93">
                  <c:v>23.653642384105957</c:v>
                </c:pt>
                <c:pt idx="94">
                  <c:v>23.653642384105957</c:v>
                </c:pt>
                <c:pt idx="95">
                  <c:v>23.653642384105957</c:v>
                </c:pt>
                <c:pt idx="96">
                  <c:v>23.653642384105957</c:v>
                </c:pt>
                <c:pt idx="97">
                  <c:v>23.653642384105957</c:v>
                </c:pt>
                <c:pt idx="98">
                  <c:v>23.653642384105957</c:v>
                </c:pt>
                <c:pt idx="99">
                  <c:v>23.653642384105957</c:v>
                </c:pt>
                <c:pt idx="100">
                  <c:v>23.653642384105957</c:v>
                </c:pt>
                <c:pt idx="101">
                  <c:v>23.653642384105957</c:v>
                </c:pt>
                <c:pt idx="102">
                  <c:v>23.653642384105957</c:v>
                </c:pt>
                <c:pt idx="103">
                  <c:v>23.653642384105957</c:v>
                </c:pt>
                <c:pt idx="104">
                  <c:v>23.653642384105957</c:v>
                </c:pt>
                <c:pt idx="105">
                  <c:v>23.653642384105957</c:v>
                </c:pt>
                <c:pt idx="106">
                  <c:v>23.653642384105957</c:v>
                </c:pt>
                <c:pt idx="107">
                  <c:v>23.653642384105957</c:v>
                </c:pt>
                <c:pt idx="108">
                  <c:v>23.653642384105957</c:v>
                </c:pt>
                <c:pt idx="109">
                  <c:v>23.653642384105957</c:v>
                </c:pt>
                <c:pt idx="110">
                  <c:v>23.653642384105957</c:v>
                </c:pt>
                <c:pt idx="111">
                  <c:v>23.653642384105957</c:v>
                </c:pt>
                <c:pt idx="112">
                  <c:v>23.653642384105957</c:v>
                </c:pt>
                <c:pt idx="113">
                  <c:v>23.653642384105957</c:v>
                </c:pt>
                <c:pt idx="114">
                  <c:v>23.653642384105957</c:v>
                </c:pt>
                <c:pt idx="115">
                  <c:v>23.653642384105957</c:v>
                </c:pt>
                <c:pt idx="116">
                  <c:v>23.653642384105957</c:v>
                </c:pt>
                <c:pt idx="117">
                  <c:v>23.653642384105957</c:v>
                </c:pt>
                <c:pt idx="118">
                  <c:v>23.653642384105957</c:v>
                </c:pt>
                <c:pt idx="119">
                  <c:v>23.653642384105957</c:v>
                </c:pt>
                <c:pt idx="120">
                  <c:v>23.653642384105957</c:v>
                </c:pt>
                <c:pt idx="121">
                  <c:v>23.653642384105957</c:v>
                </c:pt>
                <c:pt idx="122">
                  <c:v>23.653642384105957</c:v>
                </c:pt>
                <c:pt idx="123">
                  <c:v>23.653642384105957</c:v>
                </c:pt>
                <c:pt idx="124">
                  <c:v>23.653642384105957</c:v>
                </c:pt>
                <c:pt idx="125">
                  <c:v>23.653642384105957</c:v>
                </c:pt>
                <c:pt idx="126">
                  <c:v>23.653642384105957</c:v>
                </c:pt>
                <c:pt idx="127">
                  <c:v>23.653642384105957</c:v>
                </c:pt>
                <c:pt idx="128">
                  <c:v>23.653642384105957</c:v>
                </c:pt>
                <c:pt idx="129">
                  <c:v>23.653642384105957</c:v>
                </c:pt>
                <c:pt idx="130">
                  <c:v>23.653642384105957</c:v>
                </c:pt>
                <c:pt idx="131">
                  <c:v>23.653642384105957</c:v>
                </c:pt>
                <c:pt idx="132">
                  <c:v>23.653642384105957</c:v>
                </c:pt>
                <c:pt idx="133">
                  <c:v>23.653642384105957</c:v>
                </c:pt>
                <c:pt idx="134">
                  <c:v>23.653642384105957</c:v>
                </c:pt>
                <c:pt idx="135">
                  <c:v>23.653642384105957</c:v>
                </c:pt>
                <c:pt idx="136">
                  <c:v>23.653642384105957</c:v>
                </c:pt>
                <c:pt idx="137">
                  <c:v>23.653642384105957</c:v>
                </c:pt>
                <c:pt idx="138">
                  <c:v>23.653642384105957</c:v>
                </c:pt>
                <c:pt idx="139">
                  <c:v>23.653642384105957</c:v>
                </c:pt>
                <c:pt idx="140">
                  <c:v>23.653642384105957</c:v>
                </c:pt>
                <c:pt idx="141">
                  <c:v>23.653642384105957</c:v>
                </c:pt>
                <c:pt idx="142">
                  <c:v>23.653642384105957</c:v>
                </c:pt>
                <c:pt idx="143">
                  <c:v>23.653642384105957</c:v>
                </c:pt>
                <c:pt idx="144">
                  <c:v>23.653642384105957</c:v>
                </c:pt>
                <c:pt idx="145">
                  <c:v>23.653642384105957</c:v>
                </c:pt>
                <c:pt idx="146">
                  <c:v>23.653642384105957</c:v>
                </c:pt>
                <c:pt idx="147">
                  <c:v>23.653642384105957</c:v>
                </c:pt>
                <c:pt idx="148">
                  <c:v>23.653642384105957</c:v>
                </c:pt>
                <c:pt idx="149">
                  <c:v>23.653642384105957</c:v>
                </c:pt>
                <c:pt idx="150">
                  <c:v>23.653642384105957</c:v>
                </c:pt>
                <c:pt idx="151">
                  <c:v>23.653642384105957</c:v>
                </c:pt>
                <c:pt idx="152">
                  <c:v>23.653642384105957</c:v>
                </c:pt>
                <c:pt idx="153">
                  <c:v>23.653642384105957</c:v>
                </c:pt>
                <c:pt idx="154">
                  <c:v>23.653642384105957</c:v>
                </c:pt>
                <c:pt idx="155">
                  <c:v>23.653642384105957</c:v>
                </c:pt>
                <c:pt idx="156">
                  <c:v>23.653642384105957</c:v>
                </c:pt>
                <c:pt idx="157">
                  <c:v>23.653642384105957</c:v>
                </c:pt>
                <c:pt idx="158">
                  <c:v>23.653642384105957</c:v>
                </c:pt>
                <c:pt idx="159">
                  <c:v>23.653642384105957</c:v>
                </c:pt>
                <c:pt idx="160">
                  <c:v>23.653642384105957</c:v>
                </c:pt>
                <c:pt idx="161">
                  <c:v>23.653642384105957</c:v>
                </c:pt>
                <c:pt idx="162">
                  <c:v>23.653642384105957</c:v>
                </c:pt>
                <c:pt idx="163">
                  <c:v>23.653642384105957</c:v>
                </c:pt>
                <c:pt idx="164">
                  <c:v>23.653642384105957</c:v>
                </c:pt>
                <c:pt idx="165">
                  <c:v>23.653642384105957</c:v>
                </c:pt>
                <c:pt idx="166">
                  <c:v>23.653642384105957</c:v>
                </c:pt>
                <c:pt idx="167">
                  <c:v>23.653642384105957</c:v>
                </c:pt>
                <c:pt idx="168">
                  <c:v>23.653642384105957</c:v>
                </c:pt>
                <c:pt idx="169">
                  <c:v>23.653642384105957</c:v>
                </c:pt>
                <c:pt idx="170">
                  <c:v>23.653642384105957</c:v>
                </c:pt>
                <c:pt idx="171">
                  <c:v>23.653642384105957</c:v>
                </c:pt>
                <c:pt idx="172">
                  <c:v>23.653642384105957</c:v>
                </c:pt>
                <c:pt idx="173">
                  <c:v>23.653642384105957</c:v>
                </c:pt>
                <c:pt idx="174">
                  <c:v>23.653642384105957</c:v>
                </c:pt>
                <c:pt idx="175">
                  <c:v>23.653642384105957</c:v>
                </c:pt>
                <c:pt idx="176">
                  <c:v>23.653642384105957</c:v>
                </c:pt>
                <c:pt idx="177">
                  <c:v>23.653642384105957</c:v>
                </c:pt>
                <c:pt idx="178">
                  <c:v>23.653642384105957</c:v>
                </c:pt>
                <c:pt idx="179">
                  <c:v>23.653642384105957</c:v>
                </c:pt>
                <c:pt idx="180">
                  <c:v>23.653642384105957</c:v>
                </c:pt>
                <c:pt idx="181">
                  <c:v>23.653642384105957</c:v>
                </c:pt>
                <c:pt idx="182">
                  <c:v>23.653642384105957</c:v>
                </c:pt>
                <c:pt idx="183">
                  <c:v>23.653642384105957</c:v>
                </c:pt>
                <c:pt idx="184">
                  <c:v>23.653642384105957</c:v>
                </c:pt>
                <c:pt idx="185">
                  <c:v>23.653642384105957</c:v>
                </c:pt>
                <c:pt idx="186">
                  <c:v>23.653642384105957</c:v>
                </c:pt>
                <c:pt idx="187">
                  <c:v>23.653642384105957</c:v>
                </c:pt>
                <c:pt idx="188">
                  <c:v>23.653642384105957</c:v>
                </c:pt>
                <c:pt idx="189">
                  <c:v>23.653642384105957</c:v>
                </c:pt>
                <c:pt idx="190">
                  <c:v>23.653642384105957</c:v>
                </c:pt>
                <c:pt idx="191">
                  <c:v>23.653642384105957</c:v>
                </c:pt>
                <c:pt idx="192">
                  <c:v>23.653642384105957</c:v>
                </c:pt>
                <c:pt idx="193">
                  <c:v>23.653642384105957</c:v>
                </c:pt>
                <c:pt idx="194">
                  <c:v>23.653642384105957</c:v>
                </c:pt>
                <c:pt idx="195">
                  <c:v>23.653642384105957</c:v>
                </c:pt>
                <c:pt idx="196">
                  <c:v>23.653642384105957</c:v>
                </c:pt>
                <c:pt idx="197">
                  <c:v>23.653642384105957</c:v>
                </c:pt>
                <c:pt idx="198">
                  <c:v>23.653642384105957</c:v>
                </c:pt>
                <c:pt idx="199">
                  <c:v>23.653642384105957</c:v>
                </c:pt>
                <c:pt idx="200">
                  <c:v>23.653642384105957</c:v>
                </c:pt>
                <c:pt idx="201">
                  <c:v>23.653642384105957</c:v>
                </c:pt>
                <c:pt idx="202">
                  <c:v>23.653642384105957</c:v>
                </c:pt>
                <c:pt idx="203">
                  <c:v>23.653642384105957</c:v>
                </c:pt>
                <c:pt idx="204">
                  <c:v>23.653642384105957</c:v>
                </c:pt>
                <c:pt idx="205">
                  <c:v>23.653642384105957</c:v>
                </c:pt>
                <c:pt idx="206">
                  <c:v>23.653642384105957</c:v>
                </c:pt>
                <c:pt idx="207">
                  <c:v>23.653642384105957</c:v>
                </c:pt>
                <c:pt idx="208">
                  <c:v>23.653642384105957</c:v>
                </c:pt>
                <c:pt idx="209">
                  <c:v>23.653642384105957</c:v>
                </c:pt>
                <c:pt idx="210">
                  <c:v>23.653642384105957</c:v>
                </c:pt>
                <c:pt idx="211">
                  <c:v>23.653642384105957</c:v>
                </c:pt>
                <c:pt idx="212">
                  <c:v>23.653642384105957</c:v>
                </c:pt>
                <c:pt idx="213">
                  <c:v>23.653642384105957</c:v>
                </c:pt>
                <c:pt idx="214">
                  <c:v>23.653642384105957</c:v>
                </c:pt>
                <c:pt idx="215">
                  <c:v>23.653642384105957</c:v>
                </c:pt>
                <c:pt idx="216">
                  <c:v>23.653642384105957</c:v>
                </c:pt>
                <c:pt idx="217">
                  <c:v>23.653642384105957</c:v>
                </c:pt>
                <c:pt idx="218">
                  <c:v>23.653642384105957</c:v>
                </c:pt>
                <c:pt idx="219">
                  <c:v>23.653642384105957</c:v>
                </c:pt>
                <c:pt idx="220">
                  <c:v>23.653642384105957</c:v>
                </c:pt>
                <c:pt idx="221">
                  <c:v>23.653642384105957</c:v>
                </c:pt>
                <c:pt idx="222">
                  <c:v>23.653642384105957</c:v>
                </c:pt>
                <c:pt idx="223">
                  <c:v>23.653642384105957</c:v>
                </c:pt>
                <c:pt idx="224">
                  <c:v>23.653642384105957</c:v>
                </c:pt>
                <c:pt idx="225">
                  <c:v>23.653642384105957</c:v>
                </c:pt>
                <c:pt idx="226">
                  <c:v>23.653642384105957</c:v>
                </c:pt>
                <c:pt idx="227">
                  <c:v>23.653642384105957</c:v>
                </c:pt>
                <c:pt idx="228">
                  <c:v>23.653642384105957</c:v>
                </c:pt>
                <c:pt idx="229">
                  <c:v>23.653642384105957</c:v>
                </c:pt>
                <c:pt idx="230">
                  <c:v>23.653642384105957</c:v>
                </c:pt>
                <c:pt idx="231">
                  <c:v>23.653642384105957</c:v>
                </c:pt>
                <c:pt idx="232">
                  <c:v>23.653642384105957</c:v>
                </c:pt>
              </c:numCache>
            </c:numRef>
          </c:val>
          <c:smooth val="0"/>
          <c:extLst>
            <c:ext xmlns:c16="http://schemas.microsoft.com/office/drawing/2014/chart" uri="{C3380CC4-5D6E-409C-BE32-E72D297353CC}">
              <c16:uniqueId val="{0000000A-B5A3-4B52-A3E1-27CFC028E9DC}"/>
            </c:ext>
          </c:extLst>
        </c:ser>
        <c:ser>
          <c:idx val="7"/>
          <c:order val="7"/>
          <c:tx>
            <c:v>svs input avg</c:v>
          </c:tx>
          <c:spPr>
            <a:ln>
              <a:solidFill>
                <a:schemeClr val="accent1">
                  <a:lumMod val="40000"/>
                  <a:lumOff val="60000"/>
                </a:schemeClr>
              </a:solidFill>
              <a:prstDash val="sysDash"/>
            </a:ln>
          </c:spPr>
          <c:marker>
            <c:symbol val="none"/>
          </c:marker>
          <c:cat>
            <c:strRef>
              <c:f>Data2!$A$5:$A$244</c:f>
              <c:strCache>
                <c:ptCount val="235"/>
                <c:pt idx="6">
                  <c:v>'04</c:v>
                </c:pt>
                <c:pt idx="18">
                  <c:v>'05</c:v>
                </c:pt>
                <c:pt idx="30">
                  <c:v>'06</c:v>
                </c:pt>
                <c:pt idx="42">
                  <c:v>'07</c:v>
                </c:pt>
                <c:pt idx="54">
                  <c:v>'08</c:v>
                </c:pt>
                <c:pt idx="66">
                  <c:v>'09</c:v>
                </c:pt>
                <c:pt idx="78">
                  <c:v>'10</c:v>
                </c:pt>
                <c:pt idx="90">
                  <c:v>'11</c:v>
                </c:pt>
                <c:pt idx="102">
                  <c:v>'12</c:v>
                </c:pt>
                <c:pt idx="114">
                  <c:v>'13</c:v>
                </c:pt>
                <c:pt idx="126">
                  <c:v>'14</c:v>
                </c:pt>
                <c:pt idx="138">
                  <c:v>'15</c:v>
                </c:pt>
                <c:pt idx="150">
                  <c:v>'16</c:v>
                </c:pt>
                <c:pt idx="162">
                  <c:v>'17</c:v>
                </c:pt>
                <c:pt idx="174">
                  <c:v>'18</c:v>
                </c:pt>
                <c:pt idx="186">
                  <c:v>'19</c:v>
                </c:pt>
                <c:pt idx="198">
                  <c:v>'20</c:v>
                </c:pt>
                <c:pt idx="210">
                  <c:v>'21</c:v>
                </c:pt>
                <c:pt idx="222">
                  <c:v>'22</c:v>
                </c:pt>
                <c:pt idx="234">
                  <c:v>'23</c:v>
                </c:pt>
              </c:strCache>
            </c:strRef>
          </c:cat>
          <c:val>
            <c:numRef>
              <c:f>Data2!$J$5:$J$237</c:f>
              <c:numCache>
                <c:formatCode>0.0</c:formatCode>
                <c:ptCount val="233"/>
                <c:pt idx="0">
                  <c:v>24.580000000000002</c:v>
                </c:pt>
                <c:pt idx="1">
                  <c:v>24.580000000000002</c:v>
                </c:pt>
                <c:pt idx="2">
                  <c:v>24.580000000000002</c:v>
                </c:pt>
                <c:pt idx="3">
                  <c:v>24.580000000000002</c:v>
                </c:pt>
                <c:pt idx="4">
                  <c:v>24.580000000000002</c:v>
                </c:pt>
                <c:pt idx="5">
                  <c:v>24.580000000000002</c:v>
                </c:pt>
                <c:pt idx="6">
                  <c:v>24.580000000000002</c:v>
                </c:pt>
                <c:pt idx="7">
                  <c:v>24.580000000000002</c:v>
                </c:pt>
                <c:pt idx="8">
                  <c:v>24.580000000000002</c:v>
                </c:pt>
                <c:pt idx="9">
                  <c:v>24.580000000000002</c:v>
                </c:pt>
                <c:pt idx="10">
                  <c:v>24.580000000000002</c:v>
                </c:pt>
                <c:pt idx="11">
                  <c:v>24.580000000000002</c:v>
                </c:pt>
                <c:pt idx="12">
                  <c:v>24.580000000000002</c:v>
                </c:pt>
                <c:pt idx="13">
                  <c:v>24.580000000000002</c:v>
                </c:pt>
                <c:pt idx="14">
                  <c:v>24.580000000000002</c:v>
                </c:pt>
                <c:pt idx="15">
                  <c:v>24.580000000000002</c:v>
                </c:pt>
                <c:pt idx="16">
                  <c:v>24.580000000000002</c:v>
                </c:pt>
                <c:pt idx="17">
                  <c:v>24.580000000000002</c:v>
                </c:pt>
                <c:pt idx="18">
                  <c:v>24.580000000000002</c:v>
                </c:pt>
                <c:pt idx="19">
                  <c:v>24.580000000000002</c:v>
                </c:pt>
                <c:pt idx="20">
                  <c:v>24.580000000000002</c:v>
                </c:pt>
                <c:pt idx="21">
                  <c:v>24.580000000000002</c:v>
                </c:pt>
                <c:pt idx="22">
                  <c:v>24.580000000000002</c:v>
                </c:pt>
                <c:pt idx="23">
                  <c:v>24.580000000000002</c:v>
                </c:pt>
                <c:pt idx="24">
                  <c:v>24.580000000000002</c:v>
                </c:pt>
                <c:pt idx="25">
                  <c:v>24.580000000000002</c:v>
                </c:pt>
                <c:pt idx="26">
                  <c:v>24.580000000000002</c:v>
                </c:pt>
                <c:pt idx="27">
                  <c:v>24.580000000000002</c:v>
                </c:pt>
                <c:pt idx="28">
                  <c:v>24.580000000000002</c:v>
                </c:pt>
                <c:pt idx="29">
                  <c:v>24.580000000000002</c:v>
                </c:pt>
                <c:pt idx="30">
                  <c:v>24.580000000000002</c:v>
                </c:pt>
                <c:pt idx="31">
                  <c:v>24.580000000000002</c:v>
                </c:pt>
                <c:pt idx="32">
                  <c:v>24.580000000000002</c:v>
                </c:pt>
                <c:pt idx="33">
                  <c:v>24.580000000000002</c:v>
                </c:pt>
                <c:pt idx="34">
                  <c:v>24.580000000000002</c:v>
                </c:pt>
                <c:pt idx="35">
                  <c:v>24.580000000000002</c:v>
                </c:pt>
                <c:pt idx="36">
                  <c:v>24.580000000000002</c:v>
                </c:pt>
                <c:pt idx="37">
                  <c:v>24.580000000000002</c:v>
                </c:pt>
                <c:pt idx="38">
                  <c:v>24.580000000000002</c:v>
                </c:pt>
                <c:pt idx="39">
                  <c:v>24.580000000000002</c:v>
                </c:pt>
                <c:pt idx="40">
                  <c:v>24.580000000000002</c:v>
                </c:pt>
                <c:pt idx="41">
                  <c:v>24.580000000000002</c:v>
                </c:pt>
                <c:pt idx="42">
                  <c:v>24.580000000000002</c:v>
                </c:pt>
                <c:pt idx="43">
                  <c:v>24.580000000000002</c:v>
                </c:pt>
                <c:pt idx="44">
                  <c:v>24.580000000000002</c:v>
                </c:pt>
                <c:pt idx="45">
                  <c:v>24.580000000000002</c:v>
                </c:pt>
                <c:pt idx="46">
                  <c:v>24.580000000000002</c:v>
                </c:pt>
                <c:pt idx="47">
                  <c:v>24.580000000000002</c:v>
                </c:pt>
                <c:pt idx="48">
                  <c:v>24.580000000000002</c:v>
                </c:pt>
                <c:pt idx="49">
                  <c:v>24.580000000000002</c:v>
                </c:pt>
                <c:pt idx="50">
                  <c:v>24.580000000000002</c:v>
                </c:pt>
                <c:pt idx="51">
                  <c:v>24.580000000000002</c:v>
                </c:pt>
                <c:pt idx="52">
                  <c:v>24.580000000000002</c:v>
                </c:pt>
                <c:pt idx="53">
                  <c:v>24.580000000000002</c:v>
                </c:pt>
                <c:pt idx="54">
                  <c:v>24.580000000000002</c:v>
                </c:pt>
                <c:pt idx="55">
                  <c:v>24.580000000000002</c:v>
                </c:pt>
                <c:pt idx="56">
                  <c:v>24.580000000000002</c:v>
                </c:pt>
                <c:pt idx="57">
                  <c:v>24.580000000000002</c:v>
                </c:pt>
                <c:pt idx="58">
                  <c:v>24.580000000000002</c:v>
                </c:pt>
                <c:pt idx="59">
                  <c:v>24.580000000000002</c:v>
                </c:pt>
                <c:pt idx="60">
                  <c:v>24.580000000000002</c:v>
                </c:pt>
                <c:pt idx="61">
                  <c:v>24.580000000000002</c:v>
                </c:pt>
                <c:pt idx="62">
                  <c:v>24.580000000000002</c:v>
                </c:pt>
                <c:pt idx="63">
                  <c:v>24.580000000000002</c:v>
                </c:pt>
                <c:pt idx="64">
                  <c:v>24.580000000000002</c:v>
                </c:pt>
                <c:pt idx="65">
                  <c:v>24.580000000000002</c:v>
                </c:pt>
                <c:pt idx="66">
                  <c:v>24.580000000000002</c:v>
                </c:pt>
                <c:pt idx="67">
                  <c:v>24.580000000000002</c:v>
                </c:pt>
                <c:pt idx="68">
                  <c:v>24.580000000000002</c:v>
                </c:pt>
                <c:pt idx="69">
                  <c:v>24.580000000000002</c:v>
                </c:pt>
                <c:pt idx="70">
                  <c:v>24.580000000000002</c:v>
                </c:pt>
                <c:pt idx="71">
                  <c:v>24.580000000000002</c:v>
                </c:pt>
                <c:pt idx="72">
                  <c:v>24.580000000000002</c:v>
                </c:pt>
                <c:pt idx="73">
                  <c:v>24.580000000000002</c:v>
                </c:pt>
                <c:pt idx="74">
                  <c:v>24.580000000000002</c:v>
                </c:pt>
                <c:pt idx="75">
                  <c:v>24.580000000000002</c:v>
                </c:pt>
                <c:pt idx="76">
                  <c:v>24.580000000000002</c:v>
                </c:pt>
                <c:pt idx="77">
                  <c:v>24.580000000000002</c:v>
                </c:pt>
                <c:pt idx="78">
                  <c:v>24.580000000000002</c:v>
                </c:pt>
                <c:pt idx="79">
                  <c:v>24.580000000000002</c:v>
                </c:pt>
                <c:pt idx="80">
                  <c:v>24.580000000000002</c:v>
                </c:pt>
                <c:pt idx="81">
                  <c:v>24.580000000000002</c:v>
                </c:pt>
                <c:pt idx="82">
                  <c:v>24.580000000000002</c:v>
                </c:pt>
                <c:pt idx="83">
                  <c:v>24.580000000000002</c:v>
                </c:pt>
                <c:pt idx="84">
                  <c:v>24.580000000000002</c:v>
                </c:pt>
                <c:pt idx="85">
                  <c:v>24.580000000000002</c:v>
                </c:pt>
                <c:pt idx="86">
                  <c:v>24.580000000000002</c:v>
                </c:pt>
                <c:pt idx="87">
                  <c:v>24.580000000000002</c:v>
                </c:pt>
                <c:pt idx="88">
                  <c:v>24.580000000000002</c:v>
                </c:pt>
                <c:pt idx="89">
                  <c:v>24.580000000000002</c:v>
                </c:pt>
                <c:pt idx="90">
                  <c:v>24.580000000000002</c:v>
                </c:pt>
                <c:pt idx="91">
                  <c:v>24.580000000000002</c:v>
                </c:pt>
                <c:pt idx="92">
                  <c:v>24.580000000000002</c:v>
                </c:pt>
                <c:pt idx="93">
                  <c:v>24.580000000000002</c:v>
                </c:pt>
                <c:pt idx="94">
                  <c:v>24.580000000000002</c:v>
                </c:pt>
                <c:pt idx="95">
                  <c:v>24.580000000000002</c:v>
                </c:pt>
                <c:pt idx="96">
                  <c:v>24.580000000000002</c:v>
                </c:pt>
                <c:pt idx="97">
                  <c:v>24.580000000000002</c:v>
                </c:pt>
                <c:pt idx="98">
                  <c:v>24.580000000000002</c:v>
                </c:pt>
                <c:pt idx="99">
                  <c:v>24.580000000000002</c:v>
                </c:pt>
                <c:pt idx="100">
                  <c:v>24.580000000000002</c:v>
                </c:pt>
                <c:pt idx="101">
                  <c:v>24.580000000000002</c:v>
                </c:pt>
                <c:pt idx="102">
                  <c:v>24.580000000000002</c:v>
                </c:pt>
                <c:pt idx="103">
                  <c:v>24.580000000000002</c:v>
                </c:pt>
                <c:pt idx="104">
                  <c:v>24.580000000000002</c:v>
                </c:pt>
                <c:pt idx="105">
                  <c:v>24.580000000000002</c:v>
                </c:pt>
                <c:pt idx="106">
                  <c:v>24.580000000000002</c:v>
                </c:pt>
                <c:pt idx="107">
                  <c:v>24.580000000000002</c:v>
                </c:pt>
                <c:pt idx="108">
                  <c:v>24.580000000000002</c:v>
                </c:pt>
                <c:pt idx="109">
                  <c:v>24.580000000000002</c:v>
                </c:pt>
                <c:pt idx="110">
                  <c:v>24.580000000000002</c:v>
                </c:pt>
                <c:pt idx="111">
                  <c:v>24.580000000000002</c:v>
                </c:pt>
                <c:pt idx="112">
                  <c:v>24.580000000000002</c:v>
                </c:pt>
                <c:pt idx="113">
                  <c:v>24.580000000000002</c:v>
                </c:pt>
                <c:pt idx="114">
                  <c:v>24.580000000000002</c:v>
                </c:pt>
                <c:pt idx="115">
                  <c:v>24.580000000000002</c:v>
                </c:pt>
                <c:pt idx="116">
                  <c:v>24.580000000000002</c:v>
                </c:pt>
                <c:pt idx="117">
                  <c:v>24.580000000000002</c:v>
                </c:pt>
                <c:pt idx="118">
                  <c:v>24.580000000000002</c:v>
                </c:pt>
                <c:pt idx="119">
                  <c:v>24.580000000000002</c:v>
                </c:pt>
                <c:pt idx="120">
                  <c:v>24.580000000000002</c:v>
                </c:pt>
                <c:pt idx="121">
                  <c:v>24.580000000000002</c:v>
                </c:pt>
                <c:pt idx="122">
                  <c:v>24.580000000000002</c:v>
                </c:pt>
                <c:pt idx="123">
                  <c:v>24.580000000000002</c:v>
                </c:pt>
                <c:pt idx="124">
                  <c:v>24.580000000000002</c:v>
                </c:pt>
                <c:pt idx="125">
                  <c:v>24.580000000000002</c:v>
                </c:pt>
                <c:pt idx="126">
                  <c:v>24.580000000000002</c:v>
                </c:pt>
                <c:pt idx="127">
                  <c:v>24.580000000000002</c:v>
                </c:pt>
                <c:pt idx="128">
                  <c:v>24.580000000000002</c:v>
                </c:pt>
                <c:pt idx="129">
                  <c:v>24.580000000000002</c:v>
                </c:pt>
                <c:pt idx="130">
                  <c:v>24.580000000000002</c:v>
                </c:pt>
                <c:pt idx="131">
                  <c:v>24.580000000000002</c:v>
                </c:pt>
                <c:pt idx="132">
                  <c:v>24.580000000000002</c:v>
                </c:pt>
                <c:pt idx="133">
                  <c:v>24.580000000000002</c:v>
                </c:pt>
                <c:pt idx="134">
                  <c:v>24.580000000000002</c:v>
                </c:pt>
                <c:pt idx="135">
                  <c:v>24.580000000000002</c:v>
                </c:pt>
                <c:pt idx="136">
                  <c:v>24.580000000000002</c:v>
                </c:pt>
                <c:pt idx="137">
                  <c:v>24.580000000000002</c:v>
                </c:pt>
                <c:pt idx="138">
                  <c:v>24.580000000000002</c:v>
                </c:pt>
                <c:pt idx="139">
                  <c:v>24.580000000000002</c:v>
                </c:pt>
                <c:pt idx="140">
                  <c:v>24.580000000000002</c:v>
                </c:pt>
                <c:pt idx="141">
                  <c:v>24.580000000000002</c:v>
                </c:pt>
                <c:pt idx="142">
                  <c:v>24.580000000000002</c:v>
                </c:pt>
                <c:pt idx="143">
                  <c:v>24.580000000000002</c:v>
                </c:pt>
                <c:pt idx="144">
                  <c:v>24.580000000000002</c:v>
                </c:pt>
                <c:pt idx="145">
                  <c:v>24.580000000000002</c:v>
                </c:pt>
                <c:pt idx="146">
                  <c:v>24.580000000000002</c:v>
                </c:pt>
                <c:pt idx="147">
                  <c:v>24.580000000000002</c:v>
                </c:pt>
                <c:pt idx="148">
                  <c:v>24.580000000000002</c:v>
                </c:pt>
                <c:pt idx="149">
                  <c:v>24.580000000000002</c:v>
                </c:pt>
                <c:pt idx="150">
                  <c:v>24.580000000000002</c:v>
                </c:pt>
                <c:pt idx="151">
                  <c:v>24.580000000000002</c:v>
                </c:pt>
                <c:pt idx="152">
                  <c:v>24.580000000000002</c:v>
                </c:pt>
                <c:pt idx="153">
                  <c:v>24.580000000000002</c:v>
                </c:pt>
                <c:pt idx="154">
                  <c:v>24.580000000000002</c:v>
                </c:pt>
                <c:pt idx="155">
                  <c:v>24.580000000000002</c:v>
                </c:pt>
                <c:pt idx="156">
                  <c:v>24.580000000000002</c:v>
                </c:pt>
                <c:pt idx="157">
                  <c:v>24.580000000000002</c:v>
                </c:pt>
                <c:pt idx="158">
                  <c:v>24.580000000000002</c:v>
                </c:pt>
                <c:pt idx="159">
                  <c:v>24.580000000000002</c:v>
                </c:pt>
                <c:pt idx="160">
                  <c:v>24.580000000000002</c:v>
                </c:pt>
                <c:pt idx="161">
                  <c:v>24.580000000000002</c:v>
                </c:pt>
                <c:pt idx="162">
                  <c:v>24.580000000000002</c:v>
                </c:pt>
                <c:pt idx="163">
                  <c:v>24.580000000000002</c:v>
                </c:pt>
                <c:pt idx="164">
                  <c:v>24.580000000000002</c:v>
                </c:pt>
                <c:pt idx="165">
                  <c:v>24.580000000000002</c:v>
                </c:pt>
                <c:pt idx="166">
                  <c:v>24.580000000000002</c:v>
                </c:pt>
                <c:pt idx="167">
                  <c:v>24.580000000000002</c:v>
                </c:pt>
                <c:pt idx="168">
                  <c:v>24.580000000000002</c:v>
                </c:pt>
                <c:pt idx="169">
                  <c:v>24.580000000000002</c:v>
                </c:pt>
                <c:pt idx="170">
                  <c:v>24.580000000000002</c:v>
                </c:pt>
                <c:pt idx="171">
                  <c:v>24.580000000000002</c:v>
                </c:pt>
                <c:pt idx="172">
                  <c:v>24.580000000000002</c:v>
                </c:pt>
                <c:pt idx="173">
                  <c:v>24.580000000000002</c:v>
                </c:pt>
                <c:pt idx="174">
                  <c:v>24.580000000000002</c:v>
                </c:pt>
                <c:pt idx="175">
                  <c:v>24.580000000000002</c:v>
                </c:pt>
                <c:pt idx="176">
                  <c:v>24.580000000000002</c:v>
                </c:pt>
                <c:pt idx="177">
                  <c:v>24.580000000000002</c:v>
                </c:pt>
                <c:pt idx="178">
                  <c:v>24.580000000000002</c:v>
                </c:pt>
                <c:pt idx="179">
                  <c:v>24.580000000000002</c:v>
                </c:pt>
                <c:pt idx="180">
                  <c:v>24.580000000000002</c:v>
                </c:pt>
                <c:pt idx="181">
                  <c:v>24.580000000000002</c:v>
                </c:pt>
                <c:pt idx="182">
                  <c:v>24.580000000000002</c:v>
                </c:pt>
                <c:pt idx="183">
                  <c:v>24.580000000000002</c:v>
                </c:pt>
                <c:pt idx="184">
                  <c:v>24.580000000000002</c:v>
                </c:pt>
                <c:pt idx="185">
                  <c:v>24.580000000000002</c:v>
                </c:pt>
                <c:pt idx="186">
                  <c:v>24.580000000000002</c:v>
                </c:pt>
                <c:pt idx="187">
                  <c:v>24.580000000000002</c:v>
                </c:pt>
                <c:pt idx="188">
                  <c:v>24.580000000000002</c:v>
                </c:pt>
                <c:pt idx="189">
                  <c:v>24.580000000000002</c:v>
                </c:pt>
                <c:pt idx="190">
                  <c:v>24.580000000000002</c:v>
                </c:pt>
                <c:pt idx="191">
                  <c:v>24.580000000000002</c:v>
                </c:pt>
                <c:pt idx="192">
                  <c:v>24.580000000000002</c:v>
                </c:pt>
                <c:pt idx="193">
                  <c:v>24.580000000000002</c:v>
                </c:pt>
                <c:pt idx="194">
                  <c:v>24.580000000000002</c:v>
                </c:pt>
                <c:pt idx="195">
                  <c:v>24.580000000000002</c:v>
                </c:pt>
                <c:pt idx="196">
                  <c:v>24.580000000000002</c:v>
                </c:pt>
                <c:pt idx="197">
                  <c:v>24.580000000000002</c:v>
                </c:pt>
                <c:pt idx="198">
                  <c:v>24.580000000000002</c:v>
                </c:pt>
                <c:pt idx="199">
                  <c:v>24.580000000000002</c:v>
                </c:pt>
                <c:pt idx="200">
                  <c:v>24.580000000000002</c:v>
                </c:pt>
                <c:pt idx="201">
                  <c:v>24.580000000000002</c:v>
                </c:pt>
                <c:pt idx="202">
                  <c:v>24.580000000000002</c:v>
                </c:pt>
                <c:pt idx="203">
                  <c:v>24.580000000000002</c:v>
                </c:pt>
                <c:pt idx="204">
                  <c:v>24.580000000000002</c:v>
                </c:pt>
                <c:pt idx="205">
                  <c:v>24.580000000000002</c:v>
                </c:pt>
                <c:pt idx="206">
                  <c:v>24.580000000000002</c:v>
                </c:pt>
                <c:pt idx="207">
                  <c:v>24.580000000000002</c:v>
                </c:pt>
                <c:pt idx="208">
                  <c:v>24.580000000000002</c:v>
                </c:pt>
                <c:pt idx="209">
                  <c:v>24.580000000000002</c:v>
                </c:pt>
                <c:pt idx="210">
                  <c:v>24.580000000000002</c:v>
                </c:pt>
                <c:pt idx="211">
                  <c:v>24.580000000000002</c:v>
                </c:pt>
                <c:pt idx="212">
                  <c:v>24.580000000000002</c:v>
                </c:pt>
                <c:pt idx="213">
                  <c:v>24.580000000000002</c:v>
                </c:pt>
                <c:pt idx="214">
                  <c:v>24.580000000000002</c:v>
                </c:pt>
                <c:pt idx="215">
                  <c:v>24.580000000000002</c:v>
                </c:pt>
                <c:pt idx="216">
                  <c:v>24.580000000000002</c:v>
                </c:pt>
                <c:pt idx="217">
                  <c:v>24.580000000000002</c:v>
                </c:pt>
                <c:pt idx="218">
                  <c:v>24.580000000000002</c:v>
                </c:pt>
                <c:pt idx="219">
                  <c:v>24.580000000000002</c:v>
                </c:pt>
                <c:pt idx="220">
                  <c:v>24.580000000000002</c:v>
                </c:pt>
                <c:pt idx="221">
                  <c:v>24.580000000000002</c:v>
                </c:pt>
                <c:pt idx="222">
                  <c:v>24.580000000000002</c:v>
                </c:pt>
                <c:pt idx="223">
                  <c:v>24.580000000000002</c:v>
                </c:pt>
                <c:pt idx="224">
                  <c:v>24.580000000000002</c:v>
                </c:pt>
                <c:pt idx="225">
                  <c:v>24.580000000000002</c:v>
                </c:pt>
                <c:pt idx="226">
                  <c:v>24.580000000000002</c:v>
                </c:pt>
                <c:pt idx="227">
                  <c:v>24.580000000000002</c:v>
                </c:pt>
                <c:pt idx="228">
                  <c:v>24.580000000000002</c:v>
                </c:pt>
                <c:pt idx="229">
                  <c:v>24.580000000000002</c:v>
                </c:pt>
                <c:pt idx="230">
                  <c:v>24.580000000000002</c:v>
                </c:pt>
                <c:pt idx="231">
                  <c:v>24.580000000000002</c:v>
                </c:pt>
                <c:pt idx="232">
                  <c:v>24.580000000000002</c:v>
                </c:pt>
              </c:numCache>
            </c:numRef>
          </c:val>
          <c:smooth val="0"/>
          <c:extLst>
            <c:ext xmlns:c16="http://schemas.microsoft.com/office/drawing/2014/chart" uri="{C3380CC4-5D6E-409C-BE32-E72D297353CC}">
              <c16:uniqueId val="{0000000B-B5A3-4B52-A3E1-27CFC028E9DC}"/>
            </c:ext>
          </c:extLst>
        </c:ser>
        <c:dLbls>
          <c:showLegendKey val="0"/>
          <c:showVal val="0"/>
          <c:showCatName val="0"/>
          <c:showSerName val="0"/>
          <c:showPercent val="0"/>
          <c:showBubbleSize val="0"/>
        </c:dLbls>
        <c:smooth val="0"/>
        <c:axId val="252696432"/>
        <c:axId val="252697608"/>
      </c:lineChart>
      <c:catAx>
        <c:axId val="252696432"/>
        <c:scaling>
          <c:orientation val="minMax"/>
        </c:scaling>
        <c:delete val="0"/>
        <c:axPos val="b"/>
        <c:numFmt formatCode="General" sourceLinked="1"/>
        <c:majorTickMark val="out"/>
        <c:minorTickMark val="none"/>
        <c:tickLblPos val="low"/>
        <c:spPr>
          <a:ln w="9525">
            <a:solidFill>
              <a:schemeClr val="tx1"/>
            </a:solidFill>
          </a:ln>
        </c:spPr>
        <c:crossAx val="252697608"/>
        <c:crosses val="autoZero"/>
        <c:auto val="1"/>
        <c:lblAlgn val="ctr"/>
        <c:lblOffset val="100"/>
        <c:tickLblSkip val="2"/>
        <c:tickMarkSkip val="12"/>
        <c:noMultiLvlLbl val="0"/>
      </c:catAx>
      <c:valAx>
        <c:axId val="252697608"/>
        <c:scaling>
          <c:orientation val="minMax"/>
        </c:scaling>
        <c:delete val="0"/>
        <c:axPos val="l"/>
        <c:numFmt formatCode="0" sourceLinked="0"/>
        <c:majorTickMark val="out"/>
        <c:minorTickMark val="none"/>
        <c:tickLblPos val="nextTo"/>
        <c:spPr>
          <a:ln w="9525">
            <a:solidFill>
              <a:schemeClr val="tx1"/>
            </a:solidFill>
          </a:ln>
        </c:spPr>
        <c:crossAx val="252696432"/>
        <c:crosses val="autoZero"/>
        <c:crossBetween val="between"/>
      </c:valAx>
      <c:spPr>
        <a:noFill/>
        <a:ln>
          <a:noFill/>
        </a:ln>
      </c:spPr>
    </c:plotArea>
    <c:legend>
      <c:legendPos val="r"/>
      <c:legendEntry>
        <c:idx val="3"/>
        <c:delete val="1"/>
      </c:legendEntry>
      <c:legendEntry>
        <c:idx val="4"/>
        <c:delete val="1"/>
      </c:legendEntry>
      <c:legendEntry>
        <c:idx val="6"/>
        <c:delete val="1"/>
      </c:legendEntry>
      <c:legendEntry>
        <c:idx val="7"/>
        <c:delete val="1"/>
      </c:legendEntry>
      <c:layout>
        <c:manualLayout>
          <c:xMode val="edge"/>
          <c:yMode val="edge"/>
          <c:x val="0.35899487454650569"/>
          <c:y val="0.14441634428383754"/>
          <c:w val="0.33918011726470654"/>
          <c:h val="0.20785231731438125"/>
        </c:manualLayout>
      </c:layout>
      <c:overlay val="0"/>
    </c:legend>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2354359666926E-2"/>
          <c:y val="0.16562672479858323"/>
          <c:w val="0.89546171322366053"/>
          <c:h val="0.61283348431003648"/>
        </c:manualLayout>
      </c:layout>
      <c:lineChart>
        <c:grouping val="standard"/>
        <c:varyColors val="0"/>
        <c:ser>
          <c:idx val="4"/>
          <c:order val="0"/>
          <c:tx>
            <c:strRef>
              <c:f>Data3!$K$2</c:f>
              <c:strCache>
                <c:ptCount val="1"/>
                <c:pt idx="0">
                  <c:v>Services</c:v>
                </c:pt>
              </c:strCache>
            </c:strRef>
          </c:tx>
          <c:spPr>
            <a:ln>
              <a:solidFill>
                <a:schemeClr val="accent1"/>
              </a:solidFill>
              <a:prstDash val="sysDash"/>
            </a:ln>
          </c:spPr>
          <c:marker>
            <c:symbol val="none"/>
          </c:marker>
          <c:cat>
            <c:strRef>
              <c:f>Data3!$A$77:$A$244</c:f>
              <c:strCache>
                <c:ptCount val="163"/>
                <c:pt idx="6">
                  <c:v>2010</c:v>
                </c:pt>
                <c:pt idx="18">
                  <c:v>2011</c:v>
                </c:pt>
                <c:pt idx="30">
                  <c:v>2012</c:v>
                </c:pt>
                <c:pt idx="42">
                  <c:v>2013</c:v>
                </c:pt>
                <c:pt idx="54">
                  <c:v>2014</c:v>
                </c:pt>
                <c:pt idx="66">
                  <c:v>2015</c:v>
                </c:pt>
                <c:pt idx="78">
                  <c:v>2016</c:v>
                </c:pt>
                <c:pt idx="90">
                  <c:v>2017</c:v>
                </c:pt>
                <c:pt idx="102">
                  <c:v>2018</c:v>
                </c:pt>
                <c:pt idx="114">
                  <c:v>2019</c:v>
                </c:pt>
                <c:pt idx="126">
                  <c:v>2020</c:v>
                </c:pt>
                <c:pt idx="138">
                  <c:v>2021</c:v>
                </c:pt>
                <c:pt idx="150">
                  <c:v>2022</c:v>
                </c:pt>
                <c:pt idx="162">
                  <c:v>2023</c:v>
                </c:pt>
              </c:strCache>
            </c:strRef>
          </c:cat>
          <c:val>
            <c:numRef>
              <c:f>Data3!$K$77:$K$244</c:f>
              <c:numCache>
                <c:formatCode>0.0</c:formatCode>
                <c:ptCount val="168"/>
                <c:pt idx="0">
                  <c:v>15.714213197969547</c:v>
                </c:pt>
                <c:pt idx="1">
                  <c:v>15.714213197969547</c:v>
                </c:pt>
                <c:pt idx="2">
                  <c:v>15.714213197969547</c:v>
                </c:pt>
                <c:pt idx="3">
                  <c:v>15.714213197969547</c:v>
                </c:pt>
                <c:pt idx="4">
                  <c:v>15.714213197969547</c:v>
                </c:pt>
                <c:pt idx="5">
                  <c:v>15.714213197969547</c:v>
                </c:pt>
                <c:pt idx="6">
                  <c:v>15.714213197969547</c:v>
                </c:pt>
                <c:pt idx="7">
                  <c:v>15.714213197969547</c:v>
                </c:pt>
                <c:pt idx="8">
                  <c:v>15.714213197969547</c:v>
                </c:pt>
                <c:pt idx="9">
                  <c:v>15.714213197969547</c:v>
                </c:pt>
                <c:pt idx="10">
                  <c:v>15.714213197969547</c:v>
                </c:pt>
                <c:pt idx="11">
                  <c:v>15.714213197969547</c:v>
                </c:pt>
                <c:pt idx="12">
                  <c:v>15.714213197969547</c:v>
                </c:pt>
                <c:pt idx="13">
                  <c:v>15.714213197969547</c:v>
                </c:pt>
                <c:pt idx="14">
                  <c:v>15.714213197969547</c:v>
                </c:pt>
                <c:pt idx="15">
                  <c:v>15.714213197969547</c:v>
                </c:pt>
                <c:pt idx="16">
                  <c:v>15.714213197969547</c:v>
                </c:pt>
                <c:pt idx="17">
                  <c:v>15.714213197969547</c:v>
                </c:pt>
                <c:pt idx="18">
                  <c:v>15.714213197969547</c:v>
                </c:pt>
                <c:pt idx="19">
                  <c:v>15.714213197969547</c:v>
                </c:pt>
                <c:pt idx="20">
                  <c:v>15.714213197969547</c:v>
                </c:pt>
                <c:pt idx="21">
                  <c:v>15.714213197969547</c:v>
                </c:pt>
                <c:pt idx="22">
                  <c:v>15.714213197969547</c:v>
                </c:pt>
                <c:pt idx="23">
                  <c:v>15.714213197969547</c:v>
                </c:pt>
                <c:pt idx="24">
                  <c:v>15.714213197969547</c:v>
                </c:pt>
                <c:pt idx="25">
                  <c:v>15.714213197969547</c:v>
                </c:pt>
                <c:pt idx="26">
                  <c:v>15.714213197969547</c:v>
                </c:pt>
                <c:pt idx="27">
                  <c:v>15.714213197969547</c:v>
                </c:pt>
                <c:pt idx="28">
                  <c:v>15.714213197969547</c:v>
                </c:pt>
                <c:pt idx="29">
                  <c:v>15.714213197969547</c:v>
                </c:pt>
                <c:pt idx="30">
                  <c:v>15.714213197969547</c:v>
                </c:pt>
                <c:pt idx="31">
                  <c:v>15.714213197969547</c:v>
                </c:pt>
                <c:pt idx="32">
                  <c:v>15.714213197969547</c:v>
                </c:pt>
                <c:pt idx="33">
                  <c:v>15.714213197969547</c:v>
                </c:pt>
                <c:pt idx="34">
                  <c:v>15.714213197969547</c:v>
                </c:pt>
                <c:pt idx="35">
                  <c:v>15.714213197969547</c:v>
                </c:pt>
                <c:pt idx="36">
                  <c:v>15.714213197969547</c:v>
                </c:pt>
                <c:pt idx="37">
                  <c:v>15.714213197969547</c:v>
                </c:pt>
                <c:pt idx="38">
                  <c:v>15.714213197969547</c:v>
                </c:pt>
                <c:pt idx="39">
                  <c:v>15.714213197969547</c:v>
                </c:pt>
                <c:pt idx="40">
                  <c:v>15.714213197969547</c:v>
                </c:pt>
                <c:pt idx="41">
                  <c:v>15.714213197969547</c:v>
                </c:pt>
                <c:pt idx="42">
                  <c:v>15.714213197969547</c:v>
                </c:pt>
                <c:pt idx="43">
                  <c:v>15.714213197969547</c:v>
                </c:pt>
                <c:pt idx="44">
                  <c:v>15.714213197969547</c:v>
                </c:pt>
                <c:pt idx="45">
                  <c:v>15.714213197969547</c:v>
                </c:pt>
                <c:pt idx="46">
                  <c:v>15.714213197969547</c:v>
                </c:pt>
                <c:pt idx="47">
                  <c:v>15.714213197969547</c:v>
                </c:pt>
                <c:pt idx="48">
                  <c:v>15.714213197969547</c:v>
                </c:pt>
                <c:pt idx="49">
                  <c:v>15.714213197969547</c:v>
                </c:pt>
                <c:pt idx="50">
                  <c:v>15.714213197969547</c:v>
                </c:pt>
                <c:pt idx="51">
                  <c:v>15.714213197969547</c:v>
                </c:pt>
                <c:pt idx="52">
                  <c:v>15.714213197969547</c:v>
                </c:pt>
                <c:pt idx="53">
                  <c:v>15.714213197969547</c:v>
                </c:pt>
                <c:pt idx="54">
                  <c:v>15.714213197969547</c:v>
                </c:pt>
                <c:pt idx="55">
                  <c:v>15.714213197969547</c:v>
                </c:pt>
                <c:pt idx="56">
                  <c:v>15.714213197969547</c:v>
                </c:pt>
                <c:pt idx="57">
                  <c:v>15.714213197969547</c:v>
                </c:pt>
                <c:pt idx="58">
                  <c:v>15.714213197969547</c:v>
                </c:pt>
                <c:pt idx="59">
                  <c:v>15.714213197969547</c:v>
                </c:pt>
                <c:pt idx="60">
                  <c:v>15.714213197969547</c:v>
                </c:pt>
                <c:pt idx="61">
                  <c:v>15.714213197969547</c:v>
                </c:pt>
                <c:pt idx="62">
                  <c:v>15.714213197969547</c:v>
                </c:pt>
                <c:pt idx="63">
                  <c:v>15.714213197969547</c:v>
                </c:pt>
                <c:pt idx="64">
                  <c:v>15.714213197969547</c:v>
                </c:pt>
                <c:pt idx="65">
                  <c:v>15.714213197969547</c:v>
                </c:pt>
                <c:pt idx="66">
                  <c:v>15.714213197969547</c:v>
                </c:pt>
                <c:pt idx="67">
                  <c:v>15.714213197969547</c:v>
                </c:pt>
                <c:pt idx="68">
                  <c:v>15.714213197969547</c:v>
                </c:pt>
                <c:pt idx="69">
                  <c:v>15.714213197969547</c:v>
                </c:pt>
                <c:pt idx="70">
                  <c:v>15.714213197969547</c:v>
                </c:pt>
                <c:pt idx="71">
                  <c:v>15.714213197969547</c:v>
                </c:pt>
                <c:pt idx="72">
                  <c:v>15.714213197969547</c:v>
                </c:pt>
                <c:pt idx="73">
                  <c:v>15.714213197969547</c:v>
                </c:pt>
                <c:pt idx="74">
                  <c:v>15.714213197969547</c:v>
                </c:pt>
                <c:pt idx="75">
                  <c:v>15.714213197969547</c:v>
                </c:pt>
                <c:pt idx="76">
                  <c:v>15.714213197969547</c:v>
                </c:pt>
                <c:pt idx="77">
                  <c:v>15.714213197969547</c:v>
                </c:pt>
                <c:pt idx="78">
                  <c:v>15.714213197969547</c:v>
                </c:pt>
                <c:pt idx="79">
                  <c:v>15.714213197969547</c:v>
                </c:pt>
                <c:pt idx="80">
                  <c:v>15.714213197969547</c:v>
                </c:pt>
                <c:pt idx="81">
                  <c:v>15.714213197969547</c:v>
                </c:pt>
                <c:pt idx="82">
                  <c:v>15.714213197969547</c:v>
                </c:pt>
                <c:pt idx="83">
                  <c:v>15.714213197969547</c:v>
                </c:pt>
                <c:pt idx="84">
                  <c:v>15.714213197969547</c:v>
                </c:pt>
                <c:pt idx="85">
                  <c:v>15.714213197969547</c:v>
                </c:pt>
                <c:pt idx="86">
                  <c:v>15.714213197969547</c:v>
                </c:pt>
                <c:pt idx="87">
                  <c:v>15.714213197969547</c:v>
                </c:pt>
                <c:pt idx="88">
                  <c:v>15.714213197969547</c:v>
                </c:pt>
                <c:pt idx="89">
                  <c:v>15.714213197969547</c:v>
                </c:pt>
                <c:pt idx="90">
                  <c:v>15.714213197969547</c:v>
                </c:pt>
                <c:pt idx="91">
                  <c:v>15.714213197969547</c:v>
                </c:pt>
                <c:pt idx="92">
                  <c:v>15.714213197969547</c:v>
                </c:pt>
                <c:pt idx="93">
                  <c:v>15.714213197969547</c:v>
                </c:pt>
                <c:pt idx="94">
                  <c:v>15.714213197969547</c:v>
                </c:pt>
                <c:pt idx="95">
                  <c:v>15.714213197969547</c:v>
                </c:pt>
                <c:pt idx="96">
                  <c:v>15.714213197969547</c:v>
                </c:pt>
                <c:pt idx="97">
                  <c:v>15.714213197969547</c:v>
                </c:pt>
                <c:pt idx="98">
                  <c:v>15.714213197969547</c:v>
                </c:pt>
                <c:pt idx="99">
                  <c:v>15.714213197969547</c:v>
                </c:pt>
                <c:pt idx="100">
                  <c:v>15.714213197969547</c:v>
                </c:pt>
                <c:pt idx="101">
                  <c:v>15.714213197969547</c:v>
                </c:pt>
                <c:pt idx="102">
                  <c:v>15.714213197969547</c:v>
                </c:pt>
                <c:pt idx="103">
                  <c:v>15.714213197969547</c:v>
                </c:pt>
                <c:pt idx="104">
                  <c:v>15.714213197969547</c:v>
                </c:pt>
                <c:pt idx="105">
                  <c:v>15.714213197969547</c:v>
                </c:pt>
                <c:pt idx="106">
                  <c:v>15.714213197969547</c:v>
                </c:pt>
                <c:pt idx="107">
                  <c:v>15.714213197969547</c:v>
                </c:pt>
                <c:pt idx="108">
                  <c:v>15.714213197969547</c:v>
                </c:pt>
                <c:pt idx="109">
                  <c:v>15.714213197969547</c:v>
                </c:pt>
                <c:pt idx="110">
                  <c:v>15.714213197969547</c:v>
                </c:pt>
                <c:pt idx="111">
                  <c:v>15.714213197969547</c:v>
                </c:pt>
                <c:pt idx="112">
                  <c:v>15.714213197969547</c:v>
                </c:pt>
                <c:pt idx="113">
                  <c:v>15.714213197969547</c:v>
                </c:pt>
                <c:pt idx="114">
                  <c:v>15.714213197969547</c:v>
                </c:pt>
                <c:pt idx="115">
                  <c:v>15.714213197969547</c:v>
                </c:pt>
                <c:pt idx="116">
                  <c:v>15.714213197969547</c:v>
                </c:pt>
                <c:pt idx="117">
                  <c:v>15.714213197969547</c:v>
                </c:pt>
                <c:pt idx="118">
                  <c:v>15.714213197969547</c:v>
                </c:pt>
                <c:pt idx="119">
                  <c:v>15.714213197969547</c:v>
                </c:pt>
                <c:pt idx="120">
                  <c:v>15.714213197969547</c:v>
                </c:pt>
                <c:pt idx="121">
                  <c:v>15.714213197969547</c:v>
                </c:pt>
                <c:pt idx="122">
                  <c:v>15.714213197969547</c:v>
                </c:pt>
                <c:pt idx="123">
                  <c:v>15.714213197969547</c:v>
                </c:pt>
                <c:pt idx="124">
                  <c:v>15.714213197969547</c:v>
                </c:pt>
                <c:pt idx="125">
                  <c:v>15.714213197969547</c:v>
                </c:pt>
                <c:pt idx="126">
                  <c:v>15.714213197969547</c:v>
                </c:pt>
                <c:pt idx="127">
                  <c:v>15.714213197969547</c:v>
                </c:pt>
                <c:pt idx="128">
                  <c:v>15.714213197969547</c:v>
                </c:pt>
                <c:pt idx="129">
                  <c:v>15.714213197969547</c:v>
                </c:pt>
                <c:pt idx="130">
                  <c:v>15.714213197969547</c:v>
                </c:pt>
                <c:pt idx="131">
                  <c:v>15.714213197969547</c:v>
                </c:pt>
                <c:pt idx="132">
                  <c:v>15.714213197969547</c:v>
                </c:pt>
                <c:pt idx="133">
                  <c:v>15.714213197969547</c:v>
                </c:pt>
                <c:pt idx="134">
                  <c:v>15.714213197969547</c:v>
                </c:pt>
                <c:pt idx="135">
                  <c:v>15.714213197969547</c:v>
                </c:pt>
                <c:pt idx="136">
                  <c:v>15.714213197969547</c:v>
                </c:pt>
                <c:pt idx="137">
                  <c:v>15.714213197969547</c:v>
                </c:pt>
                <c:pt idx="138">
                  <c:v>15.714213197969547</c:v>
                </c:pt>
                <c:pt idx="139">
                  <c:v>15.714213197969547</c:v>
                </c:pt>
                <c:pt idx="140">
                  <c:v>15.714213197969547</c:v>
                </c:pt>
                <c:pt idx="141">
                  <c:v>15.714213197969547</c:v>
                </c:pt>
                <c:pt idx="142">
                  <c:v>15.714213197969547</c:v>
                </c:pt>
                <c:pt idx="143">
                  <c:v>15.714213197969547</c:v>
                </c:pt>
                <c:pt idx="144">
                  <c:v>15.714213197969547</c:v>
                </c:pt>
                <c:pt idx="145">
                  <c:v>15.714213197969547</c:v>
                </c:pt>
                <c:pt idx="146">
                  <c:v>15.714213197969547</c:v>
                </c:pt>
                <c:pt idx="147">
                  <c:v>15.714213197969547</c:v>
                </c:pt>
                <c:pt idx="148">
                  <c:v>15.714213197969547</c:v>
                </c:pt>
                <c:pt idx="149">
                  <c:v>15.714213197969547</c:v>
                </c:pt>
                <c:pt idx="150">
                  <c:v>15.714213197969547</c:v>
                </c:pt>
                <c:pt idx="151">
                  <c:v>15.714213197969547</c:v>
                </c:pt>
                <c:pt idx="152">
                  <c:v>15.714213197969547</c:v>
                </c:pt>
                <c:pt idx="153">
                  <c:v>15.714213197969547</c:v>
                </c:pt>
                <c:pt idx="154">
                  <c:v>15.714213197969547</c:v>
                </c:pt>
                <c:pt idx="155">
                  <c:v>15.714213197969547</c:v>
                </c:pt>
                <c:pt idx="156">
                  <c:v>15.714213197969547</c:v>
                </c:pt>
                <c:pt idx="157">
                  <c:v>15.714213197969547</c:v>
                </c:pt>
                <c:pt idx="158">
                  <c:v>15.714213197969547</c:v>
                </c:pt>
                <c:pt idx="159">
                  <c:v>15.714213197969547</c:v>
                </c:pt>
                <c:pt idx="160">
                  <c:v>15.714213197969547</c:v>
                </c:pt>
              </c:numCache>
            </c:numRef>
          </c:val>
          <c:smooth val="0"/>
          <c:extLst>
            <c:ext xmlns:c16="http://schemas.microsoft.com/office/drawing/2014/chart" uri="{C3380CC4-5D6E-409C-BE32-E72D297353CC}">
              <c16:uniqueId val="{00000000-048D-4822-901C-702F43FB0F9E}"/>
            </c:ext>
          </c:extLst>
        </c:ser>
        <c:ser>
          <c:idx val="3"/>
          <c:order val="1"/>
          <c:tx>
            <c:strRef>
              <c:f>Data3!$J$2</c:f>
              <c:strCache>
                <c:ptCount val="1"/>
                <c:pt idx="0">
                  <c:v>Manufacturing</c:v>
                </c:pt>
              </c:strCache>
            </c:strRef>
          </c:tx>
          <c:spPr>
            <a:ln>
              <a:solidFill>
                <a:schemeClr val="accent2"/>
              </a:solidFill>
              <a:prstDash val="sysDash"/>
            </a:ln>
          </c:spPr>
          <c:marker>
            <c:symbol val="none"/>
          </c:marker>
          <c:cat>
            <c:strRef>
              <c:f>Data3!$A$77:$A$244</c:f>
              <c:strCache>
                <c:ptCount val="163"/>
                <c:pt idx="6">
                  <c:v>2010</c:v>
                </c:pt>
                <c:pt idx="18">
                  <c:v>2011</c:v>
                </c:pt>
                <c:pt idx="30">
                  <c:v>2012</c:v>
                </c:pt>
                <c:pt idx="42">
                  <c:v>2013</c:v>
                </c:pt>
                <c:pt idx="54">
                  <c:v>2014</c:v>
                </c:pt>
                <c:pt idx="66">
                  <c:v>2015</c:v>
                </c:pt>
                <c:pt idx="78">
                  <c:v>2016</c:v>
                </c:pt>
                <c:pt idx="90">
                  <c:v>2017</c:v>
                </c:pt>
                <c:pt idx="102">
                  <c:v>2018</c:v>
                </c:pt>
                <c:pt idx="114">
                  <c:v>2019</c:v>
                </c:pt>
                <c:pt idx="126">
                  <c:v>2020</c:v>
                </c:pt>
                <c:pt idx="138">
                  <c:v>2021</c:v>
                </c:pt>
                <c:pt idx="150">
                  <c:v>2022</c:v>
                </c:pt>
                <c:pt idx="162">
                  <c:v>2023</c:v>
                </c:pt>
              </c:strCache>
            </c:strRef>
          </c:cat>
          <c:val>
            <c:numRef>
              <c:f>Data3!$J$77:$J$244</c:f>
              <c:numCache>
                <c:formatCode>0.0</c:formatCode>
                <c:ptCount val="168"/>
                <c:pt idx="0">
                  <c:v>21.035964912280718</c:v>
                </c:pt>
                <c:pt idx="1">
                  <c:v>21.035964912280718</c:v>
                </c:pt>
                <c:pt idx="2">
                  <c:v>21.035964912280718</c:v>
                </c:pt>
                <c:pt idx="3">
                  <c:v>21.035964912280718</c:v>
                </c:pt>
                <c:pt idx="4">
                  <c:v>21.035964912280718</c:v>
                </c:pt>
                <c:pt idx="5">
                  <c:v>21.035964912280718</c:v>
                </c:pt>
                <c:pt idx="6">
                  <c:v>21.035964912280718</c:v>
                </c:pt>
                <c:pt idx="7">
                  <c:v>21.035964912280718</c:v>
                </c:pt>
                <c:pt idx="8">
                  <c:v>21.035964912280718</c:v>
                </c:pt>
                <c:pt idx="9">
                  <c:v>21.035964912280718</c:v>
                </c:pt>
                <c:pt idx="10">
                  <c:v>21.035964912280718</c:v>
                </c:pt>
                <c:pt idx="11">
                  <c:v>21.035964912280718</c:v>
                </c:pt>
                <c:pt idx="12">
                  <c:v>21.035964912280718</c:v>
                </c:pt>
                <c:pt idx="13">
                  <c:v>21.035964912280718</c:v>
                </c:pt>
                <c:pt idx="14">
                  <c:v>21.035964912280718</c:v>
                </c:pt>
                <c:pt idx="15">
                  <c:v>21.035964912280718</c:v>
                </c:pt>
                <c:pt idx="16">
                  <c:v>21.035964912280718</c:v>
                </c:pt>
                <c:pt idx="17">
                  <c:v>21.035964912280718</c:v>
                </c:pt>
                <c:pt idx="18">
                  <c:v>21.035964912280718</c:v>
                </c:pt>
                <c:pt idx="19">
                  <c:v>21.035964912280718</c:v>
                </c:pt>
                <c:pt idx="20">
                  <c:v>21.035964912280718</c:v>
                </c:pt>
                <c:pt idx="21">
                  <c:v>21.035964912280718</c:v>
                </c:pt>
                <c:pt idx="22">
                  <c:v>21.035964912280718</c:v>
                </c:pt>
                <c:pt idx="23">
                  <c:v>21.035964912280718</c:v>
                </c:pt>
                <c:pt idx="24">
                  <c:v>21.035964912280718</c:v>
                </c:pt>
                <c:pt idx="25">
                  <c:v>21.035964912280718</c:v>
                </c:pt>
                <c:pt idx="26">
                  <c:v>21.035964912280718</c:v>
                </c:pt>
                <c:pt idx="27">
                  <c:v>21.035964912280718</c:v>
                </c:pt>
                <c:pt idx="28">
                  <c:v>21.035964912280718</c:v>
                </c:pt>
                <c:pt idx="29">
                  <c:v>21.035964912280718</c:v>
                </c:pt>
                <c:pt idx="30">
                  <c:v>21.035964912280718</c:v>
                </c:pt>
                <c:pt idx="31">
                  <c:v>21.035964912280718</c:v>
                </c:pt>
                <c:pt idx="32">
                  <c:v>21.035964912280718</c:v>
                </c:pt>
                <c:pt idx="33">
                  <c:v>21.035964912280718</c:v>
                </c:pt>
                <c:pt idx="34">
                  <c:v>21.035964912280718</c:v>
                </c:pt>
                <c:pt idx="35">
                  <c:v>21.035964912280718</c:v>
                </c:pt>
                <c:pt idx="36">
                  <c:v>21.035964912280718</c:v>
                </c:pt>
                <c:pt idx="37">
                  <c:v>21.035964912280718</c:v>
                </c:pt>
                <c:pt idx="38">
                  <c:v>21.035964912280718</c:v>
                </c:pt>
                <c:pt idx="39">
                  <c:v>21.035964912280718</c:v>
                </c:pt>
                <c:pt idx="40">
                  <c:v>21.035964912280718</c:v>
                </c:pt>
                <c:pt idx="41">
                  <c:v>21.035964912280718</c:v>
                </c:pt>
                <c:pt idx="42">
                  <c:v>21.035964912280718</c:v>
                </c:pt>
                <c:pt idx="43">
                  <c:v>21.035964912280718</c:v>
                </c:pt>
                <c:pt idx="44">
                  <c:v>21.035964912280718</c:v>
                </c:pt>
                <c:pt idx="45">
                  <c:v>21.035964912280718</c:v>
                </c:pt>
                <c:pt idx="46">
                  <c:v>21.035964912280718</c:v>
                </c:pt>
                <c:pt idx="47">
                  <c:v>21.035964912280718</c:v>
                </c:pt>
                <c:pt idx="48">
                  <c:v>21.035964912280718</c:v>
                </c:pt>
                <c:pt idx="49">
                  <c:v>21.035964912280718</c:v>
                </c:pt>
                <c:pt idx="50">
                  <c:v>21.035964912280718</c:v>
                </c:pt>
                <c:pt idx="51">
                  <c:v>21.035964912280718</c:v>
                </c:pt>
                <c:pt idx="52">
                  <c:v>21.035964912280718</c:v>
                </c:pt>
                <c:pt idx="53">
                  <c:v>21.035964912280718</c:v>
                </c:pt>
                <c:pt idx="54">
                  <c:v>21.035964912280718</c:v>
                </c:pt>
                <c:pt idx="55">
                  <c:v>21.035964912280718</c:v>
                </c:pt>
                <c:pt idx="56">
                  <c:v>21.035964912280718</c:v>
                </c:pt>
                <c:pt idx="57">
                  <c:v>21.035964912280718</c:v>
                </c:pt>
                <c:pt idx="58">
                  <c:v>21.035964912280718</c:v>
                </c:pt>
                <c:pt idx="59">
                  <c:v>21.035964912280718</c:v>
                </c:pt>
                <c:pt idx="60">
                  <c:v>21.035964912280718</c:v>
                </c:pt>
                <c:pt idx="61">
                  <c:v>21.035964912280718</c:v>
                </c:pt>
                <c:pt idx="62">
                  <c:v>21.035964912280718</c:v>
                </c:pt>
                <c:pt idx="63">
                  <c:v>21.035964912280718</c:v>
                </c:pt>
                <c:pt idx="64">
                  <c:v>21.035964912280718</c:v>
                </c:pt>
                <c:pt idx="65">
                  <c:v>21.035964912280718</c:v>
                </c:pt>
                <c:pt idx="66">
                  <c:v>21.035964912280718</c:v>
                </c:pt>
                <c:pt idx="67">
                  <c:v>21.035964912280718</c:v>
                </c:pt>
                <c:pt idx="68">
                  <c:v>21.035964912280718</c:v>
                </c:pt>
                <c:pt idx="69">
                  <c:v>21.035964912280718</c:v>
                </c:pt>
                <c:pt idx="70">
                  <c:v>21.035964912280718</c:v>
                </c:pt>
                <c:pt idx="71">
                  <c:v>21.035964912280718</c:v>
                </c:pt>
                <c:pt idx="72">
                  <c:v>21.035964912280718</c:v>
                </c:pt>
                <c:pt idx="73">
                  <c:v>21.035964912280718</c:v>
                </c:pt>
                <c:pt idx="74">
                  <c:v>21.035964912280718</c:v>
                </c:pt>
                <c:pt idx="75">
                  <c:v>21.035964912280718</c:v>
                </c:pt>
                <c:pt idx="76">
                  <c:v>21.035964912280718</c:v>
                </c:pt>
                <c:pt idx="77">
                  <c:v>21.035964912280718</c:v>
                </c:pt>
                <c:pt idx="78">
                  <c:v>21.035964912280718</c:v>
                </c:pt>
                <c:pt idx="79">
                  <c:v>21.035964912280718</c:v>
                </c:pt>
                <c:pt idx="80">
                  <c:v>21.035964912280718</c:v>
                </c:pt>
                <c:pt idx="81">
                  <c:v>21.035964912280718</c:v>
                </c:pt>
                <c:pt idx="82">
                  <c:v>21.035964912280718</c:v>
                </c:pt>
                <c:pt idx="83">
                  <c:v>21.035964912280718</c:v>
                </c:pt>
                <c:pt idx="84">
                  <c:v>21.035964912280718</c:v>
                </c:pt>
                <c:pt idx="85">
                  <c:v>21.035964912280718</c:v>
                </c:pt>
                <c:pt idx="86">
                  <c:v>21.035964912280718</c:v>
                </c:pt>
                <c:pt idx="87">
                  <c:v>21.035964912280718</c:v>
                </c:pt>
                <c:pt idx="88">
                  <c:v>21.035964912280718</c:v>
                </c:pt>
                <c:pt idx="89">
                  <c:v>21.035964912280718</c:v>
                </c:pt>
                <c:pt idx="90">
                  <c:v>21.035964912280718</c:v>
                </c:pt>
                <c:pt idx="91">
                  <c:v>21.035964912280718</c:v>
                </c:pt>
                <c:pt idx="92">
                  <c:v>21.035964912280718</c:v>
                </c:pt>
                <c:pt idx="93">
                  <c:v>21.035964912280718</c:v>
                </c:pt>
                <c:pt idx="94">
                  <c:v>21.035964912280718</c:v>
                </c:pt>
                <c:pt idx="95">
                  <c:v>21.035964912280718</c:v>
                </c:pt>
                <c:pt idx="96">
                  <c:v>21.035964912280718</c:v>
                </c:pt>
                <c:pt idx="97">
                  <c:v>21.035964912280718</c:v>
                </c:pt>
                <c:pt idx="98">
                  <c:v>21.035964912280718</c:v>
                </c:pt>
                <c:pt idx="99">
                  <c:v>21.035964912280718</c:v>
                </c:pt>
                <c:pt idx="100">
                  <c:v>21.035964912280718</c:v>
                </c:pt>
                <c:pt idx="101">
                  <c:v>21.035964912280718</c:v>
                </c:pt>
                <c:pt idx="102">
                  <c:v>21.035964912280718</c:v>
                </c:pt>
                <c:pt idx="103">
                  <c:v>21.035964912280718</c:v>
                </c:pt>
                <c:pt idx="104">
                  <c:v>21.035964912280718</c:v>
                </c:pt>
                <c:pt idx="105">
                  <c:v>21.035964912280718</c:v>
                </c:pt>
                <c:pt idx="106">
                  <c:v>21.035964912280718</c:v>
                </c:pt>
                <c:pt idx="107">
                  <c:v>21.035964912280718</c:v>
                </c:pt>
                <c:pt idx="108">
                  <c:v>21.035964912280718</c:v>
                </c:pt>
                <c:pt idx="109">
                  <c:v>21.035964912280718</c:v>
                </c:pt>
                <c:pt idx="110">
                  <c:v>21.035964912280718</c:v>
                </c:pt>
                <c:pt idx="111">
                  <c:v>21.035964912280718</c:v>
                </c:pt>
                <c:pt idx="112">
                  <c:v>21.035964912280718</c:v>
                </c:pt>
                <c:pt idx="113">
                  <c:v>21.035964912280718</c:v>
                </c:pt>
                <c:pt idx="114">
                  <c:v>21.035964912280718</c:v>
                </c:pt>
                <c:pt idx="115">
                  <c:v>21.035964912280718</c:v>
                </c:pt>
                <c:pt idx="116">
                  <c:v>21.035964912280718</c:v>
                </c:pt>
                <c:pt idx="117">
                  <c:v>21.035964912280718</c:v>
                </c:pt>
                <c:pt idx="118">
                  <c:v>21.035964912280718</c:v>
                </c:pt>
                <c:pt idx="119">
                  <c:v>21.035964912280718</c:v>
                </c:pt>
                <c:pt idx="120">
                  <c:v>21.035964912280718</c:v>
                </c:pt>
                <c:pt idx="121">
                  <c:v>21.035964912280718</c:v>
                </c:pt>
                <c:pt idx="122">
                  <c:v>21.035964912280718</c:v>
                </c:pt>
                <c:pt idx="123">
                  <c:v>21.035964912280718</c:v>
                </c:pt>
                <c:pt idx="124">
                  <c:v>21.035964912280718</c:v>
                </c:pt>
                <c:pt idx="125">
                  <c:v>21.035964912280718</c:v>
                </c:pt>
                <c:pt idx="126">
                  <c:v>21.035964912280718</c:v>
                </c:pt>
                <c:pt idx="127">
                  <c:v>21.035964912280718</c:v>
                </c:pt>
                <c:pt idx="128">
                  <c:v>21.035964912280718</c:v>
                </c:pt>
                <c:pt idx="129">
                  <c:v>21.035964912280718</c:v>
                </c:pt>
                <c:pt idx="130">
                  <c:v>21.035964912280718</c:v>
                </c:pt>
                <c:pt idx="131">
                  <c:v>21.035964912280718</c:v>
                </c:pt>
                <c:pt idx="132">
                  <c:v>21.035964912280718</c:v>
                </c:pt>
                <c:pt idx="133">
                  <c:v>21.035964912280718</c:v>
                </c:pt>
                <c:pt idx="134">
                  <c:v>21.035964912280718</c:v>
                </c:pt>
                <c:pt idx="135">
                  <c:v>21.035964912280718</c:v>
                </c:pt>
                <c:pt idx="136">
                  <c:v>21.035964912280718</c:v>
                </c:pt>
                <c:pt idx="137">
                  <c:v>21.035964912280718</c:v>
                </c:pt>
                <c:pt idx="138">
                  <c:v>21.035964912280718</c:v>
                </c:pt>
                <c:pt idx="139">
                  <c:v>21.035964912280718</c:v>
                </c:pt>
                <c:pt idx="140">
                  <c:v>21.035964912280718</c:v>
                </c:pt>
                <c:pt idx="141">
                  <c:v>21.035964912280718</c:v>
                </c:pt>
                <c:pt idx="142">
                  <c:v>21.035964912280718</c:v>
                </c:pt>
                <c:pt idx="143">
                  <c:v>21.035964912280718</c:v>
                </c:pt>
                <c:pt idx="144">
                  <c:v>21.035964912280718</c:v>
                </c:pt>
                <c:pt idx="145">
                  <c:v>21.035964912280718</c:v>
                </c:pt>
                <c:pt idx="146">
                  <c:v>21.035964912280718</c:v>
                </c:pt>
                <c:pt idx="147">
                  <c:v>21.035964912280718</c:v>
                </c:pt>
                <c:pt idx="148">
                  <c:v>21.035964912280718</c:v>
                </c:pt>
                <c:pt idx="149">
                  <c:v>21.035964912280718</c:v>
                </c:pt>
                <c:pt idx="150">
                  <c:v>21.035964912280718</c:v>
                </c:pt>
                <c:pt idx="151">
                  <c:v>21.035964912280718</c:v>
                </c:pt>
                <c:pt idx="152">
                  <c:v>21.035964912280718</c:v>
                </c:pt>
                <c:pt idx="153">
                  <c:v>21.035964912280718</c:v>
                </c:pt>
                <c:pt idx="154">
                  <c:v>21.035964912280718</c:v>
                </c:pt>
                <c:pt idx="155">
                  <c:v>21.035964912280718</c:v>
                </c:pt>
                <c:pt idx="156">
                  <c:v>21.035964912280718</c:v>
                </c:pt>
                <c:pt idx="157">
                  <c:v>21.035964912280718</c:v>
                </c:pt>
                <c:pt idx="158">
                  <c:v>21.035964912280718</c:v>
                </c:pt>
                <c:pt idx="159">
                  <c:v>21.035964912280718</c:v>
                </c:pt>
                <c:pt idx="160">
                  <c:v>21.035964912280718</c:v>
                </c:pt>
              </c:numCache>
            </c:numRef>
          </c:val>
          <c:smooth val="0"/>
          <c:extLst>
            <c:ext xmlns:c16="http://schemas.microsoft.com/office/drawing/2014/chart" uri="{C3380CC4-5D6E-409C-BE32-E72D297353CC}">
              <c16:uniqueId val="{00000001-048D-4822-901C-702F43FB0F9E}"/>
            </c:ext>
          </c:extLst>
        </c:ser>
        <c:ser>
          <c:idx val="0"/>
          <c:order val="2"/>
          <c:tx>
            <c:strRef>
              <c:f>Data3!$N$2</c:f>
              <c:strCache>
                <c:ptCount val="1"/>
                <c:pt idx="0">
                  <c:v>Manufacturing wages and benefits</c:v>
                </c:pt>
              </c:strCache>
            </c:strRef>
          </c:tx>
          <c:spPr>
            <a:ln>
              <a:solidFill>
                <a:schemeClr val="accent2"/>
              </a:solidFill>
            </a:ln>
          </c:spPr>
          <c:marker>
            <c:symbol val="none"/>
          </c:marker>
          <c:dLbls>
            <c:dLbl>
              <c:idx val="16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8D-4822-901C-702F43FB0F9E}"/>
                </c:ext>
              </c:extLst>
            </c:dLbl>
            <c:dLbl>
              <c:idx val="19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8D-4822-901C-702F43FB0F9E}"/>
                </c:ext>
              </c:extLst>
            </c:dLbl>
            <c:spPr>
              <a:noFill/>
              <a:ln>
                <a:noFill/>
              </a:ln>
              <a:effectLst/>
            </c:spPr>
            <c:txPr>
              <a:bodyPr/>
              <a:lstStyle/>
              <a:p>
                <a:pPr>
                  <a:defRPr>
                    <a:solidFill>
                      <a:schemeClr val="accent2"/>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Data3!$A$77:$A$244</c:f>
              <c:strCache>
                <c:ptCount val="163"/>
                <c:pt idx="6">
                  <c:v>2010</c:v>
                </c:pt>
                <c:pt idx="18">
                  <c:v>2011</c:v>
                </c:pt>
                <c:pt idx="30">
                  <c:v>2012</c:v>
                </c:pt>
                <c:pt idx="42">
                  <c:v>2013</c:v>
                </c:pt>
                <c:pt idx="54">
                  <c:v>2014</c:v>
                </c:pt>
                <c:pt idx="66">
                  <c:v>2015</c:v>
                </c:pt>
                <c:pt idx="78">
                  <c:v>2016</c:v>
                </c:pt>
                <c:pt idx="90">
                  <c:v>2017</c:v>
                </c:pt>
                <c:pt idx="102">
                  <c:v>2018</c:v>
                </c:pt>
                <c:pt idx="114">
                  <c:v>2019</c:v>
                </c:pt>
                <c:pt idx="126">
                  <c:v>2020</c:v>
                </c:pt>
                <c:pt idx="138">
                  <c:v>2021</c:v>
                </c:pt>
                <c:pt idx="150">
                  <c:v>2022</c:v>
                </c:pt>
                <c:pt idx="162">
                  <c:v>2023</c:v>
                </c:pt>
              </c:strCache>
            </c:strRef>
          </c:cat>
          <c:val>
            <c:numRef>
              <c:f>Data3!$C$77:$C$244</c:f>
              <c:numCache>
                <c:formatCode>0.0</c:formatCode>
                <c:ptCount val="168"/>
                <c:pt idx="0">
                  <c:v>2.5666666666666669</c:v>
                </c:pt>
                <c:pt idx="1">
                  <c:v>5.333333333333333</c:v>
                </c:pt>
                <c:pt idx="2">
                  <c:v>5.3666666666666663</c:v>
                </c:pt>
                <c:pt idx="3">
                  <c:v>9.2333333333333325</c:v>
                </c:pt>
                <c:pt idx="4">
                  <c:v>11.166666666666666</c:v>
                </c:pt>
                <c:pt idx="5">
                  <c:v>11.466666666666667</c:v>
                </c:pt>
                <c:pt idx="6">
                  <c:v>7.8000000000000007</c:v>
                </c:pt>
                <c:pt idx="7">
                  <c:v>5.8</c:v>
                </c:pt>
                <c:pt idx="8">
                  <c:v>7.4333333333333336</c:v>
                </c:pt>
                <c:pt idx="9">
                  <c:v>9.7999999999999989</c:v>
                </c:pt>
                <c:pt idx="10">
                  <c:v>9.5333333333333332</c:v>
                </c:pt>
                <c:pt idx="11">
                  <c:v>10.366666666666667</c:v>
                </c:pt>
                <c:pt idx="12">
                  <c:v>10.066666666666666</c:v>
                </c:pt>
                <c:pt idx="13">
                  <c:v>11.333333333333334</c:v>
                </c:pt>
                <c:pt idx="14">
                  <c:v>11.033333333333333</c:v>
                </c:pt>
                <c:pt idx="15">
                  <c:v>12.5</c:v>
                </c:pt>
                <c:pt idx="16">
                  <c:v>14.133333333333333</c:v>
                </c:pt>
                <c:pt idx="17">
                  <c:v>15.533333333333333</c:v>
                </c:pt>
                <c:pt idx="18">
                  <c:v>15.5</c:v>
                </c:pt>
                <c:pt idx="19">
                  <c:v>15.733333333333334</c:v>
                </c:pt>
                <c:pt idx="20">
                  <c:v>17.200000000000003</c:v>
                </c:pt>
                <c:pt idx="21">
                  <c:v>15.5</c:v>
                </c:pt>
                <c:pt idx="22">
                  <c:v>14.366666666666665</c:v>
                </c:pt>
                <c:pt idx="23">
                  <c:v>14.199999999999998</c:v>
                </c:pt>
                <c:pt idx="24">
                  <c:v>16.099999999999998</c:v>
                </c:pt>
                <c:pt idx="25">
                  <c:v>18.099999999999998</c:v>
                </c:pt>
                <c:pt idx="26">
                  <c:v>19.099999999999998</c:v>
                </c:pt>
                <c:pt idx="27">
                  <c:v>18.933333333333334</c:v>
                </c:pt>
                <c:pt idx="28">
                  <c:v>19.466666666666669</c:v>
                </c:pt>
                <c:pt idx="29">
                  <c:v>16.400000000000002</c:v>
                </c:pt>
                <c:pt idx="30">
                  <c:v>19.233333333333331</c:v>
                </c:pt>
                <c:pt idx="31">
                  <c:v>16.633333333333333</c:v>
                </c:pt>
                <c:pt idx="32">
                  <c:v>17.866666666666664</c:v>
                </c:pt>
                <c:pt idx="33">
                  <c:v>12.966666666666667</c:v>
                </c:pt>
                <c:pt idx="34">
                  <c:v>13.966666666666667</c:v>
                </c:pt>
                <c:pt idx="35">
                  <c:v>13.266666666666666</c:v>
                </c:pt>
                <c:pt idx="36">
                  <c:v>16.3</c:v>
                </c:pt>
                <c:pt idx="37">
                  <c:v>15.4</c:v>
                </c:pt>
                <c:pt idx="38">
                  <c:v>17.133333333333336</c:v>
                </c:pt>
                <c:pt idx="39">
                  <c:v>16.933333333333334</c:v>
                </c:pt>
                <c:pt idx="40">
                  <c:v>17.033333333333335</c:v>
                </c:pt>
                <c:pt idx="41">
                  <c:v>17.033333333333331</c:v>
                </c:pt>
                <c:pt idx="42">
                  <c:v>16.433333333333334</c:v>
                </c:pt>
                <c:pt idx="43">
                  <c:v>16.3</c:v>
                </c:pt>
                <c:pt idx="44">
                  <c:v>13.033333333333331</c:v>
                </c:pt>
                <c:pt idx="45">
                  <c:v>14.266666666666666</c:v>
                </c:pt>
                <c:pt idx="46">
                  <c:v>14.933333333333332</c:v>
                </c:pt>
                <c:pt idx="47">
                  <c:v>19</c:v>
                </c:pt>
                <c:pt idx="48">
                  <c:v>19.433333333333334</c:v>
                </c:pt>
                <c:pt idx="49">
                  <c:v>23.566666666666663</c:v>
                </c:pt>
                <c:pt idx="50">
                  <c:v>23.566666666666666</c:v>
                </c:pt>
                <c:pt idx="51">
                  <c:v>23.899999999999995</c:v>
                </c:pt>
                <c:pt idx="52">
                  <c:v>21.5</c:v>
                </c:pt>
                <c:pt idx="53">
                  <c:v>20.333333333333332</c:v>
                </c:pt>
                <c:pt idx="54">
                  <c:v>19.299999999999997</c:v>
                </c:pt>
                <c:pt idx="55">
                  <c:v>20.166666666666668</c:v>
                </c:pt>
                <c:pt idx="56">
                  <c:v>23.033333333333331</c:v>
                </c:pt>
                <c:pt idx="57">
                  <c:v>24.7</c:v>
                </c:pt>
                <c:pt idx="58">
                  <c:v>25.166666666666668</c:v>
                </c:pt>
                <c:pt idx="59">
                  <c:v>24.633333333333336</c:v>
                </c:pt>
                <c:pt idx="60">
                  <c:v>22.799999999999997</c:v>
                </c:pt>
                <c:pt idx="61">
                  <c:v>20.433333333333334</c:v>
                </c:pt>
                <c:pt idx="62">
                  <c:v>17.3</c:v>
                </c:pt>
                <c:pt idx="63">
                  <c:v>16.566666666666666</c:v>
                </c:pt>
                <c:pt idx="64">
                  <c:v>15.566666666666668</c:v>
                </c:pt>
                <c:pt idx="65">
                  <c:v>15.333333333333334</c:v>
                </c:pt>
                <c:pt idx="66">
                  <c:v>14.633333333333333</c:v>
                </c:pt>
                <c:pt idx="67">
                  <c:v>15.466666666666669</c:v>
                </c:pt>
                <c:pt idx="68">
                  <c:v>15.533333333333333</c:v>
                </c:pt>
                <c:pt idx="69">
                  <c:v>16.566666666666666</c:v>
                </c:pt>
                <c:pt idx="70">
                  <c:v>16.266666666666669</c:v>
                </c:pt>
                <c:pt idx="71">
                  <c:v>17.933333333333334</c:v>
                </c:pt>
                <c:pt idx="72">
                  <c:v>17.566666666666666</c:v>
                </c:pt>
                <c:pt idx="73">
                  <c:v>16.566666666666666</c:v>
                </c:pt>
                <c:pt idx="74">
                  <c:v>14.933333333333332</c:v>
                </c:pt>
                <c:pt idx="75">
                  <c:v>15.266666666666666</c:v>
                </c:pt>
                <c:pt idx="76">
                  <c:v>18.5</c:v>
                </c:pt>
                <c:pt idx="77">
                  <c:v>20.533333333333335</c:v>
                </c:pt>
                <c:pt idx="78">
                  <c:v>18.633333333333336</c:v>
                </c:pt>
                <c:pt idx="79">
                  <c:v>15.6</c:v>
                </c:pt>
                <c:pt idx="80">
                  <c:v>15.866666666666667</c:v>
                </c:pt>
                <c:pt idx="81">
                  <c:v>17.733333333333331</c:v>
                </c:pt>
                <c:pt idx="82">
                  <c:v>19.900000000000002</c:v>
                </c:pt>
                <c:pt idx="83">
                  <c:v>19.133333333333333</c:v>
                </c:pt>
                <c:pt idx="84">
                  <c:v>20.433333333333334</c:v>
                </c:pt>
                <c:pt idx="85">
                  <c:v>20.399999999999999</c:v>
                </c:pt>
                <c:pt idx="86">
                  <c:v>20.533333333333335</c:v>
                </c:pt>
                <c:pt idx="87">
                  <c:v>19.899999999999999</c:v>
                </c:pt>
                <c:pt idx="88">
                  <c:v>21.533333333333331</c:v>
                </c:pt>
                <c:pt idx="89">
                  <c:v>21.566666666666666</c:v>
                </c:pt>
                <c:pt idx="90">
                  <c:v>22.2</c:v>
                </c:pt>
                <c:pt idx="91">
                  <c:v>22.8</c:v>
                </c:pt>
                <c:pt idx="92">
                  <c:v>25.066666666666666</c:v>
                </c:pt>
                <c:pt idx="93">
                  <c:v>25.633333333333336</c:v>
                </c:pt>
                <c:pt idx="94">
                  <c:v>21.766666666666666</c:v>
                </c:pt>
                <c:pt idx="95">
                  <c:v>21.733333333333334</c:v>
                </c:pt>
                <c:pt idx="96">
                  <c:v>22.466666666666669</c:v>
                </c:pt>
                <c:pt idx="97">
                  <c:v>28.899999999999995</c:v>
                </c:pt>
                <c:pt idx="98">
                  <c:v>27.900000000000002</c:v>
                </c:pt>
                <c:pt idx="99">
                  <c:v>29.400000000000002</c:v>
                </c:pt>
                <c:pt idx="100">
                  <c:v>26.133333333333336</c:v>
                </c:pt>
                <c:pt idx="101">
                  <c:v>28.400000000000002</c:v>
                </c:pt>
                <c:pt idx="102">
                  <c:v>29.566666666666666</c:v>
                </c:pt>
                <c:pt idx="103">
                  <c:v>32.4</c:v>
                </c:pt>
                <c:pt idx="104">
                  <c:v>33.433333333333337</c:v>
                </c:pt>
                <c:pt idx="105">
                  <c:v>33.233333333333327</c:v>
                </c:pt>
                <c:pt idx="106">
                  <c:v>30.400000000000002</c:v>
                </c:pt>
                <c:pt idx="107">
                  <c:v>29</c:v>
                </c:pt>
                <c:pt idx="108">
                  <c:v>27.400000000000002</c:v>
                </c:pt>
                <c:pt idx="109">
                  <c:v>29</c:v>
                </c:pt>
                <c:pt idx="110">
                  <c:v>29.066666666666666</c:v>
                </c:pt>
                <c:pt idx="111">
                  <c:v>29.200000000000003</c:v>
                </c:pt>
                <c:pt idx="112">
                  <c:v>28.5</c:v>
                </c:pt>
                <c:pt idx="113">
                  <c:v>25.5</c:v>
                </c:pt>
                <c:pt idx="114">
                  <c:v>22.599999999999998</c:v>
                </c:pt>
                <c:pt idx="115">
                  <c:v>22.333333333333332</c:v>
                </c:pt>
                <c:pt idx="116">
                  <c:v>21.133333333333333</c:v>
                </c:pt>
                <c:pt idx="117">
                  <c:v>21.733333333333334</c:v>
                </c:pt>
                <c:pt idx="118">
                  <c:v>19.566666666666666</c:v>
                </c:pt>
                <c:pt idx="119">
                  <c:v>18.166666666666668</c:v>
                </c:pt>
                <c:pt idx="120">
                  <c:v>16.133333333333336</c:v>
                </c:pt>
                <c:pt idx="121">
                  <c:v>16.933333333333334</c:v>
                </c:pt>
                <c:pt idx="122">
                  <c:v>13.9</c:v>
                </c:pt>
                <c:pt idx="123">
                  <c:v>7.7333333333333334</c:v>
                </c:pt>
                <c:pt idx="124">
                  <c:v>0.33333333333333348</c:v>
                </c:pt>
                <c:pt idx="125">
                  <c:v>1.0666666666666669</c:v>
                </c:pt>
                <c:pt idx="126">
                  <c:v>5.2666666666666666</c:v>
                </c:pt>
                <c:pt idx="127">
                  <c:v>10.433333333333334</c:v>
                </c:pt>
                <c:pt idx="128">
                  <c:v>13.966666666666667</c:v>
                </c:pt>
                <c:pt idx="129">
                  <c:v>16.666666666666668</c:v>
                </c:pt>
                <c:pt idx="130">
                  <c:v>16.166666666666668</c:v>
                </c:pt>
                <c:pt idx="131">
                  <c:v>17.133333333333333</c:v>
                </c:pt>
                <c:pt idx="132">
                  <c:v>17.266666666666666</c:v>
                </c:pt>
                <c:pt idx="133">
                  <c:v>18</c:v>
                </c:pt>
                <c:pt idx="134">
                  <c:v>20.633333333333336</c:v>
                </c:pt>
                <c:pt idx="135">
                  <c:v>27.266666666666669</c:v>
                </c:pt>
                <c:pt idx="136">
                  <c:v>35.133333333333333</c:v>
                </c:pt>
                <c:pt idx="137">
                  <c:v>41.966666666666661</c:v>
                </c:pt>
                <c:pt idx="138">
                  <c:v>45.033333333333331</c:v>
                </c:pt>
                <c:pt idx="139">
                  <c:v>46.43333333333333</c:v>
                </c:pt>
                <c:pt idx="140">
                  <c:v>45</c:v>
                </c:pt>
                <c:pt idx="141">
                  <c:v>44.5</c:v>
                </c:pt>
                <c:pt idx="142">
                  <c:v>46.1</c:v>
                </c:pt>
                <c:pt idx="143">
                  <c:v>47</c:v>
                </c:pt>
                <c:pt idx="144">
                  <c:v>48.5</c:v>
                </c:pt>
                <c:pt idx="145">
                  <c:v>46.833333333333336</c:v>
                </c:pt>
                <c:pt idx="146">
                  <c:v>49.566666666666663</c:v>
                </c:pt>
                <c:pt idx="147">
                  <c:v>49.833333333333336</c:v>
                </c:pt>
                <c:pt idx="148">
                  <c:v>51.9</c:v>
                </c:pt>
                <c:pt idx="149">
                  <c:v>50.033333333333339</c:v>
                </c:pt>
                <c:pt idx="150">
                  <c:v>45.666666666666664</c:v>
                </c:pt>
                <c:pt idx="151">
                  <c:v>44</c:v>
                </c:pt>
                <c:pt idx="152">
                  <c:v>39.56666666666667</c:v>
                </c:pt>
                <c:pt idx="153">
                  <c:v>39</c:v>
                </c:pt>
                <c:pt idx="154">
                  <c:v>35.9</c:v>
                </c:pt>
                <c:pt idx="155">
                  <c:v>35.299999999999997</c:v>
                </c:pt>
                <c:pt idx="156">
                  <c:v>33.5</c:v>
                </c:pt>
                <c:pt idx="157">
                  <c:v>32.466666666666669</c:v>
                </c:pt>
                <c:pt idx="158">
                  <c:v>31.233333333333334</c:v>
                </c:pt>
                <c:pt idx="159">
                  <c:v>33.6</c:v>
                </c:pt>
                <c:pt idx="160">
                  <c:v>31.033333333333331</c:v>
                </c:pt>
                <c:pt idx="161">
                  <c:v>#N/A</c:v>
                </c:pt>
                <c:pt idx="162">
                  <c:v>#N/A</c:v>
                </c:pt>
                <c:pt idx="163">
                  <c:v>#N/A</c:v>
                </c:pt>
                <c:pt idx="164">
                  <c:v>#N/A</c:v>
                </c:pt>
                <c:pt idx="165">
                  <c:v>#N/A</c:v>
                </c:pt>
                <c:pt idx="166">
                  <c:v>#N/A</c:v>
                </c:pt>
                <c:pt idx="167">
                  <c:v>#N/A</c:v>
                </c:pt>
              </c:numCache>
            </c:numRef>
          </c:val>
          <c:smooth val="0"/>
          <c:extLst>
            <c:ext xmlns:c16="http://schemas.microsoft.com/office/drawing/2014/chart" uri="{C3380CC4-5D6E-409C-BE32-E72D297353CC}">
              <c16:uniqueId val="{00000004-048D-4822-901C-702F43FB0F9E}"/>
            </c:ext>
          </c:extLst>
        </c:ser>
        <c:ser>
          <c:idx val="1"/>
          <c:order val="3"/>
          <c:tx>
            <c:strRef>
              <c:f>Data3!$N$3</c:f>
              <c:strCache>
                <c:ptCount val="1"/>
                <c:pt idx="0">
                  <c:v>Service sector wages and benefits</c:v>
                </c:pt>
              </c:strCache>
            </c:strRef>
          </c:tx>
          <c:spPr>
            <a:ln>
              <a:solidFill>
                <a:schemeClr val="accent1"/>
              </a:solidFill>
            </a:ln>
          </c:spPr>
          <c:marker>
            <c:symbol val="none"/>
          </c:marker>
          <c:dLbls>
            <c:dLbl>
              <c:idx val="160"/>
              <c:layout>
                <c:manualLayout>
                  <c:x val="-1.4652014652014652E-3"/>
                  <c:y val="-2.4205748865355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8D-4822-901C-702F43FB0F9E}"/>
                </c:ext>
              </c:extLst>
            </c:dLbl>
            <c:dLbl>
              <c:idx val="196"/>
              <c:layout>
                <c:manualLayout>
                  <c:x val="0"/>
                  <c:y val="-2.4205748865355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8D-4822-901C-702F43FB0F9E}"/>
                </c:ext>
              </c:extLst>
            </c:dLbl>
            <c:spPr>
              <a:noFill/>
              <a:ln>
                <a:noFill/>
              </a:ln>
              <a:effectLst/>
            </c:spPr>
            <c:txPr>
              <a:bodyPr/>
              <a:lstStyle/>
              <a:p>
                <a:pPr>
                  <a:defRPr>
                    <a:solidFill>
                      <a:schemeClr val="accent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Data3!$A$77:$A$244</c:f>
              <c:strCache>
                <c:ptCount val="163"/>
                <c:pt idx="6">
                  <c:v>2010</c:v>
                </c:pt>
                <c:pt idx="18">
                  <c:v>2011</c:v>
                </c:pt>
                <c:pt idx="30">
                  <c:v>2012</c:v>
                </c:pt>
                <c:pt idx="42">
                  <c:v>2013</c:v>
                </c:pt>
                <c:pt idx="54">
                  <c:v>2014</c:v>
                </c:pt>
                <c:pt idx="66">
                  <c:v>2015</c:v>
                </c:pt>
                <c:pt idx="78">
                  <c:v>2016</c:v>
                </c:pt>
                <c:pt idx="90">
                  <c:v>2017</c:v>
                </c:pt>
                <c:pt idx="102">
                  <c:v>2018</c:v>
                </c:pt>
                <c:pt idx="114">
                  <c:v>2019</c:v>
                </c:pt>
                <c:pt idx="126">
                  <c:v>2020</c:v>
                </c:pt>
                <c:pt idx="138">
                  <c:v>2021</c:v>
                </c:pt>
                <c:pt idx="150">
                  <c:v>2022</c:v>
                </c:pt>
                <c:pt idx="162">
                  <c:v>2023</c:v>
                </c:pt>
              </c:strCache>
            </c:strRef>
          </c:cat>
          <c:val>
            <c:numRef>
              <c:f>Data3!$D$77:$D$244</c:f>
              <c:numCache>
                <c:formatCode>0.0</c:formatCode>
                <c:ptCount val="168"/>
                <c:pt idx="0">
                  <c:v>3.9666666666666663</c:v>
                </c:pt>
                <c:pt idx="1">
                  <c:v>6.166666666666667</c:v>
                </c:pt>
                <c:pt idx="2">
                  <c:v>8.2999999999999989</c:v>
                </c:pt>
                <c:pt idx="3">
                  <c:v>9.2999999999999989</c:v>
                </c:pt>
                <c:pt idx="4">
                  <c:v>10.466666666666667</c:v>
                </c:pt>
                <c:pt idx="5">
                  <c:v>10.433333333333332</c:v>
                </c:pt>
                <c:pt idx="6">
                  <c:v>9.8666666666666671</c:v>
                </c:pt>
                <c:pt idx="7">
                  <c:v>8.1333333333333329</c:v>
                </c:pt>
                <c:pt idx="8">
                  <c:v>6.5666666666666664</c:v>
                </c:pt>
                <c:pt idx="9">
                  <c:v>8.7999999999999989</c:v>
                </c:pt>
                <c:pt idx="10">
                  <c:v>9.3333333333333339</c:v>
                </c:pt>
                <c:pt idx="11">
                  <c:v>10.966666666666667</c:v>
                </c:pt>
                <c:pt idx="12">
                  <c:v>10.233333333333333</c:v>
                </c:pt>
                <c:pt idx="13">
                  <c:v>9.7000000000000011</c:v>
                </c:pt>
                <c:pt idx="14">
                  <c:v>10.066666666666666</c:v>
                </c:pt>
                <c:pt idx="15">
                  <c:v>10.766666666666666</c:v>
                </c:pt>
                <c:pt idx="16">
                  <c:v>12.699999999999998</c:v>
                </c:pt>
                <c:pt idx="17">
                  <c:v>12.366666666666665</c:v>
                </c:pt>
                <c:pt idx="18">
                  <c:v>13.799999999999999</c:v>
                </c:pt>
                <c:pt idx="19">
                  <c:v>13.399999999999999</c:v>
                </c:pt>
                <c:pt idx="20">
                  <c:v>13.5</c:v>
                </c:pt>
                <c:pt idx="21">
                  <c:v>12.5</c:v>
                </c:pt>
                <c:pt idx="22">
                  <c:v>13.533333333333331</c:v>
                </c:pt>
                <c:pt idx="23">
                  <c:v>14.300000000000002</c:v>
                </c:pt>
                <c:pt idx="24">
                  <c:v>14.333333333333334</c:v>
                </c:pt>
                <c:pt idx="25">
                  <c:v>15.033333333333333</c:v>
                </c:pt>
                <c:pt idx="26">
                  <c:v>14.733333333333334</c:v>
                </c:pt>
                <c:pt idx="27">
                  <c:v>14.866666666666667</c:v>
                </c:pt>
                <c:pt idx="28">
                  <c:v>13.333333333333334</c:v>
                </c:pt>
                <c:pt idx="29">
                  <c:v>13.866666666666667</c:v>
                </c:pt>
                <c:pt idx="30">
                  <c:v>13.766666666666666</c:v>
                </c:pt>
                <c:pt idx="31">
                  <c:v>12.5</c:v>
                </c:pt>
                <c:pt idx="32">
                  <c:v>11.799999999999999</c:v>
                </c:pt>
                <c:pt idx="33">
                  <c:v>11.866666666666667</c:v>
                </c:pt>
                <c:pt idx="34">
                  <c:v>11.933333333333335</c:v>
                </c:pt>
                <c:pt idx="35">
                  <c:v>12.466666666666667</c:v>
                </c:pt>
                <c:pt idx="36">
                  <c:v>11.733333333333334</c:v>
                </c:pt>
                <c:pt idx="37">
                  <c:v>12.933333333333332</c:v>
                </c:pt>
                <c:pt idx="38">
                  <c:v>12</c:v>
                </c:pt>
                <c:pt idx="39">
                  <c:v>12.766666666666666</c:v>
                </c:pt>
                <c:pt idx="40">
                  <c:v>13.266666666666666</c:v>
                </c:pt>
                <c:pt idx="41">
                  <c:v>14.233333333333334</c:v>
                </c:pt>
                <c:pt idx="42">
                  <c:v>14.533333333333331</c:v>
                </c:pt>
                <c:pt idx="43">
                  <c:v>15.133333333333333</c:v>
                </c:pt>
                <c:pt idx="44">
                  <c:v>15.333333333333334</c:v>
                </c:pt>
                <c:pt idx="45">
                  <c:v>13.233333333333334</c:v>
                </c:pt>
                <c:pt idx="46">
                  <c:v>12.533333333333333</c:v>
                </c:pt>
                <c:pt idx="47">
                  <c:v>13.866666666666665</c:v>
                </c:pt>
                <c:pt idx="48">
                  <c:v>16.533333333333335</c:v>
                </c:pt>
                <c:pt idx="49">
                  <c:v>17.533333333333335</c:v>
                </c:pt>
                <c:pt idx="50">
                  <c:v>18.566666666666666</c:v>
                </c:pt>
                <c:pt idx="51">
                  <c:v>20.100000000000001</c:v>
                </c:pt>
                <c:pt idx="52">
                  <c:v>20.066666666666666</c:v>
                </c:pt>
                <c:pt idx="53">
                  <c:v>19.500000000000004</c:v>
                </c:pt>
                <c:pt idx="54">
                  <c:v>19.100000000000001</c:v>
                </c:pt>
                <c:pt idx="55">
                  <c:v>20.666666666666668</c:v>
                </c:pt>
                <c:pt idx="56">
                  <c:v>20.8</c:v>
                </c:pt>
                <c:pt idx="57">
                  <c:v>20.066666666666666</c:v>
                </c:pt>
                <c:pt idx="58">
                  <c:v>18.833333333333332</c:v>
                </c:pt>
                <c:pt idx="59">
                  <c:v>17.5</c:v>
                </c:pt>
                <c:pt idx="60">
                  <c:v>15.733333333333333</c:v>
                </c:pt>
                <c:pt idx="61">
                  <c:v>15.1</c:v>
                </c:pt>
                <c:pt idx="62">
                  <c:v>14.766666666666666</c:v>
                </c:pt>
                <c:pt idx="63">
                  <c:v>15.733333333333334</c:v>
                </c:pt>
                <c:pt idx="64">
                  <c:v>15.799999999999999</c:v>
                </c:pt>
                <c:pt idx="65">
                  <c:v>15.533333333333331</c:v>
                </c:pt>
                <c:pt idx="66">
                  <c:v>15.133333333333333</c:v>
                </c:pt>
                <c:pt idx="67">
                  <c:v>14.533333333333331</c:v>
                </c:pt>
                <c:pt idx="68">
                  <c:v>15.266666666666666</c:v>
                </c:pt>
                <c:pt idx="69">
                  <c:v>15.200000000000001</c:v>
                </c:pt>
                <c:pt idx="70">
                  <c:v>16.066666666666666</c:v>
                </c:pt>
                <c:pt idx="71">
                  <c:v>17.333333333333332</c:v>
                </c:pt>
                <c:pt idx="72">
                  <c:v>19.2</c:v>
                </c:pt>
                <c:pt idx="73">
                  <c:v>20.533333333333335</c:v>
                </c:pt>
                <c:pt idx="74">
                  <c:v>19.166666666666668</c:v>
                </c:pt>
                <c:pt idx="75">
                  <c:v>17.866666666666667</c:v>
                </c:pt>
                <c:pt idx="76">
                  <c:v>15.466666666666669</c:v>
                </c:pt>
                <c:pt idx="77">
                  <c:v>14.700000000000001</c:v>
                </c:pt>
                <c:pt idx="78">
                  <c:v>12.4</c:v>
                </c:pt>
                <c:pt idx="79">
                  <c:v>12.633333333333333</c:v>
                </c:pt>
                <c:pt idx="80">
                  <c:v>13.033333333333333</c:v>
                </c:pt>
                <c:pt idx="81">
                  <c:v>13.9</c:v>
                </c:pt>
                <c:pt idx="82">
                  <c:v>15.4</c:v>
                </c:pt>
                <c:pt idx="83">
                  <c:v>16.5</c:v>
                </c:pt>
                <c:pt idx="84">
                  <c:v>18.333333333333332</c:v>
                </c:pt>
                <c:pt idx="85">
                  <c:v>18.099999999999998</c:v>
                </c:pt>
                <c:pt idx="86">
                  <c:v>17.266666666666666</c:v>
                </c:pt>
                <c:pt idx="87">
                  <c:v>17.099999999999998</c:v>
                </c:pt>
                <c:pt idx="88">
                  <c:v>16.966666666666669</c:v>
                </c:pt>
                <c:pt idx="89">
                  <c:v>18.599999999999998</c:v>
                </c:pt>
                <c:pt idx="90">
                  <c:v>18.400000000000002</c:v>
                </c:pt>
                <c:pt idx="91">
                  <c:v>18.033333333333331</c:v>
                </c:pt>
                <c:pt idx="92">
                  <c:v>16.533333333333331</c:v>
                </c:pt>
                <c:pt idx="93">
                  <c:v>16.933333333333334</c:v>
                </c:pt>
                <c:pt idx="94">
                  <c:v>18.299999999999997</c:v>
                </c:pt>
                <c:pt idx="95">
                  <c:v>20.033333333333335</c:v>
                </c:pt>
                <c:pt idx="96">
                  <c:v>19.033333333333335</c:v>
                </c:pt>
                <c:pt idx="97">
                  <c:v>20.266666666666666</c:v>
                </c:pt>
                <c:pt idx="98">
                  <c:v>19.566666666666666</c:v>
                </c:pt>
                <c:pt idx="99">
                  <c:v>22.866666666666664</c:v>
                </c:pt>
                <c:pt idx="100">
                  <c:v>22.733333333333334</c:v>
                </c:pt>
                <c:pt idx="101">
                  <c:v>24.200000000000003</c:v>
                </c:pt>
                <c:pt idx="102">
                  <c:v>24.866666666666664</c:v>
                </c:pt>
                <c:pt idx="103">
                  <c:v>25.933333333333334</c:v>
                </c:pt>
                <c:pt idx="104">
                  <c:v>25.599999999999998</c:v>
                </c:pt>
                <c:pt idx="105">
                  <c:v>23.833333333333332</c:v>
                </c:pt>
                <c:pt idx="106">
                  <c:v>22.466666666666669</c:v>
                </c:pt>
                <c:pt idx="107">
                  <c:v>21.600000000000005</c:v>
                </c:pt>
                <c:pt idx="108">
                  <c:v>20.7</c:v>
                </c:pt>
                <c:pt idx="109">
                  <c:v>19.600000000000001</c:v>
                </c:pt>
                <c:pt idx="110">
                  <c:v>20.233333333333334</c:v>
                </c:pt>
                <c:pt idx="111">
                  <c:v>20.733333333333334</c:v>
                </c:pt>
                <c:pt idx="112">
                  <c:v>20.5</c:v>
                </c:pt>
                <c:pt idx="113">
                  <c:v>18.533333333333335</c:v>
                </c:pt>
                <c:pt idx="114">
                  <c:v>18.7</c:v>
                </c:pt>
                <c:pt idx="115">
                  <c:v>19.133333333333336</c:v>
                </c:pt>
                <c:pt idx="116">
                  <c:v>18.5</c:v>
                </c:pt>
                <c:pt idx="117">
                  <c:v>17.866666666666667</c:v>
                </c:pt>
                <c:pt idx="118">
                  <c:v>16.566666666666666</c:v>
                </c:pt>
                <c:pt idx="119">
                  <c:v>18.033333333333335</c:v>
                </c:pt>
                <c:pt idx="120">
                  <c:v>18.100000000000001</c:v>
                </c:pt>
                <c:pt idx="121">
                  <c:v>18.766666666666669</c:v>
                </c:pt>
                <c:pt idx="122">
                  <c:v>7.7666666666666684</c:v>
                </c:pt>
                <c:pt idx="123">
                  <c:v>-6.5666666666666655</c:v>
                </c:pt>
                <c:pt idx="124">
                  <c:v>-15.166666666666666</c:v>
                </c:pt>
                <c:pt idx="125">
                  <c:v>-8.1999999999999993</c:v>
                </c:pt>
                <c:pt idx="126">
                  <c:v>6.666666666666661E-2</c:v>
                </c:pt>
                <c:pt idx="127">
                  <c:v>4.2333333333333334</c:v>
                </c:pt>
                <c:pt idx="128">
                  <c:v>4.333333333333333</c:v>
                </c:pt>
                <c:pt idx="129">
                  <c:v>7.1333333333333329</c:v>
                </c:pt>
                <c:pt idx="130">
                  <c:v>9.4666666666666668</c:v>
                </c:pt>
                <c:pt idx="131">
                  <c:v>10.1</c:v>
                </c:pt>
                <c:pt idx="132">
                  <c:v>11.033333333333333</c:v>
                </c:pt>
                <c:pt idx="133">
                  <c:v>11.399999999999999</c:v>
                </c:pt>
                <c:pt idx="134">
                  <c:v>15.033333333333333</c:v>
                </c:pt>
                <c:pt idx="135">
                  <c:v>18.333333333333332</c:v>
                </c:pt>
                <c:pt idx="136">
                  <c:v>23.066666666666666</c:v>
                </c:pt>
                <c:pt idx="137">
                  <c:v>26.866666666666664</c:v>
                </c:pt>
                <c:pt idx="138">
                  <c:v>28.900000000000002</c:v>
                </c:pt>
                <c:pt idx="139">
                  <c:v>30.933333333333337</c:v>
                </c:pt>
                <c:pt idx="140">
                  <c:v>29.633333333333336</c:v>
                </c:pt>
                <c:pt idx="141">
                  <c:v>32.1</c:v>
                </c:pt>
                <c:pt idx="142">
                  <c:v>33</c:v>
                </c:pt>
                <c:pt idx="143">
                  <c:v>35.9</c:v>
                </c:pt>
                <c:pt idx="144">
                  <c:v>36.499999999999993</c:v>
                </c:pt>
                <c:pt idx="145">
                  <c:v>36</c:v>
                </c:pt>
                <c:pt idx="146">
                  <c:v>35.966666666666661</c:v>
                </c:pt>
                <c:pt idx="147">
                  <c:v>34.366666666666667</c:v>
                </c:pt>
                <c:pt idx="148">
                  <c:v>34.333333333333336</c:v>
                </c:pt>
                <c:pt idx="149">
                  <c:v>33.633333333333333</c:v>
                </c:pt>
                <c:pt idx="150">
                  <c:v>31.866666666666671</c:v>
                </c:pt>
                <c:pt idx="151">
                  <c:v>28.966666666666669</c:v>
                </c:pt>
                <c:pt idx="152">
                  <c:v>25.533333333333331</c:v>
                </c:pt>
                <c:pt idx="153">
                  <c:v>23.833333333333332</c:v>
                </c:pt>
                <c:pt idx="154">
                  <c:v>23.666666666666668</c:v>
                </c:pt>
                <c:pt idx="155">
                  <c:v>22.366666666666664</c:v>
                </c:pt>
                <c:pt idx="156">
                  <c:v>22.233333333333334</c:v>
                </c:pt>
                <c:pt idx="157">
                  <c:v>20.333333333333332</c:v>
                </c:pt>
                <c:pt idx="158">
                  <c:v>20.299999999999997</c:v>
                </c:pt>
                <c:pt idx="159">
                  <c:v>19.2</c:v>
                </c:pt>
                <c:pt idx="160">
                  <c:v>18.266666666666669</c:v>
                </c:pt>
                <c:pt idx="161">
                  <c:v>#N/A</c:v>
                </c:pt>
                <c:pt idx="162">
                  <c:v>#N/A</c:v>
                </c:pt>
                <c:pt idx="163">
                  <c:v>#N/A</c:v>
                </c:pt>
                <c:pt idx="164">
                  <c:v>#N/A</c:v>
                </c:pt>
                <c:pt idx="165">
                  <c:v>#N/A</c:v>
                </c:pt>
                <c:pt idx="166">
                  <c:v>#N/A</c:v>
                </c:pt>
                <c:pt idx="167">
                  <c:v>#N/A</c:v>
                </c:pt>
              </c:numCache>
            </c:numRef>
          </c:val>
          <c:smooth val="0"/>
          <c:extLst>
            <c:ext xmlns:c16="http://schemas.microsoft.com/office/drawing/2014/chart" uri="{C3380CC4-5D6E-409C-BE32-E72D297353CC}">
              <c16:uniqueId val="{00000007-048D-4822-901C-702F43FB0F9E}"/>
            </c:ext>
          </c:extLst>
        </c:ser>
        <c:dLbls>
          <c:showLegendKey val="0"/>
          <c:showVal val="0"/>
          <c:showCatName val="0"/>
          <c:showSerName val="0"/>
          <c:showPercent val="0"/>
          <c:showBubbleSize val="0"/>
        </c:dLbls>
        <c:smooth val="0"/>
        <c:axId val="739012304"/>
        <c:axId val="739013872"/>
      </c:lineChart>
      <c:catAx>
        <c:axId val="739012304"/>
        <c:scaling>
          <c:orientation val="minMax"/>
        </c:scaling>
        <c:delete val="0"/>
        <c:axPos val="b"/>
        <c:numFmt formatCode="General" sourceLinked="1"/>
        <c:majorTickMark val="out"/>
        <c:minorTickMark val="none"/>
        <c:tickLblPos val="low"/>
        <c:spPr>
          <a:ln w="9525">
            <a:solidFill>
              <a:schemeClr val="tx1"/>
            </a:solidFill>
          </a:ln>
        </c:spPr>
        <c:crossAx val="739013872"/>
        <c:crosses val="autoZero"/>
        <c:auto val="1"/>
        <c:lblAlgn val="ctr"/>
        <c:lblOffset val="100"/>
        <c:tickLblSkip val="2"/>
        <c:tickMarkSkip val="12"/>
        <c:noMultiLvlLbl val="0"/>
      </c:catAx>
      <c:valAx>
        <c:axId val="739013872"/>
        <c:scaling>
          <c:orientation val="minMax"/>
        </c:scaling>
        <c:delete val="0"/>
        <c:axPos val="l"/>
        <c:numFmt formatCode="0" sourceLinked="0"/>
        <c:majorTickMark val="out"/>
        <c:minorTickMark val="none"/>
        <c:tickLblPos val="nextTo"/>
        <c:spPr>
          <a:ln w="9525">
            <a:solidFill>
              <a:schemeClr val="tx1"/>
            </a:solidFill>
          </a:ln>
        </c:spPr>
        <c:crossAx val="739012304"/>
        <c:crosses val="autoZero"/>
        <c:crossBetween val="between"/>
      </c:valAx>
      <c:spPr>
        <a:noFill/>
        <a:ln>
          <a:noFill/>
        </a:ln>
      </c:spPr>
    </c:plotArea>
    <c:legend>
      <c:legendPos val="r"/>
      <c:legendEntry>
        <c:idx val="0"/>
        <c:delete val="1"/>
      </c:legendEntry>
      <c:legendEntry>
        <c:idx val="1"/>
        <c:delete val="1"/>
      </c:legendEntry>
      <c:layout>
        <c:manualLayout>
          <c:xMode val="edge"/>
          <c:yMode val="edge"/>
          <c:x val="0.15726618788036112"/>
          <c:y val="0.19517139782640636"/>
          <c:w val="0.365920567621355"/>
          <c:h val="0.14118765411509643"/>
        </c:manualLayout>
      </c:layout>
      <c:overlay val="0"/>
    </c:legend>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3794849955851272E-2"/>
          <c:y val="0.15921001041111271"/>
          <c:w val="0.94179290701153062"/>
          <c:h val="0.65394022001458452"/>
        </c:manualLayout>
      </c:layout>
      <c:barChart>
        <c:barDir val="col"/>
        <c:grouping val="clustered"/>
        <c:varyColors val="0"/>
        <c:ser>
          <c:idx val="0"/>
          <c:order val="0"/>
          <c:tx>
            <c:strRef>
              <c:f>Data4!$D$9</c:f>
              <c:strCache>
                <c:ptCount val="1"/>
                <c:pt idx="0">
                  <c:v>2018</c:v>
                </c:pt>
              </c:strCache>
            </c:strRef>
          </c:tx>
          <c:spPr>
            <a:solidFill>
              <a:srgbClr val="60B945"/>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Data4!$C$10:$C$12</c:f>
              <c:strCache>
                <c:ptCount val="3"/>
                <c:pt idx="0">
                  <c:v>Wages</c:v>
                </c:pt>
                <c:pt idx="1">
                  <c:v>Input prices (excluding wages)</c:v>
                </c:pt>
                <c:pt idx="2">
                  <c:v>Selling prices</c:v>
                </c:pt>
              </c:strCache>
            </c:strRef>
          </c:cat>
          <c:val>
            <c:numRef>
              <c:f>Data4!$D$10:$D$12</c:f>
              <c:numCache>
                <c:formatCode>0.0</c:formatCode>
                <c:ptCount val="3"/>
                <c:pt idx="0">
                  <c:v>4.5</c:v>
                </c:pt>
                <c:pt idx="1">
                  <c:v>4.7</c:v>
                </c:pt>
                <c:pt idx="2">
                  <c:v>3.1</c:v>
                </c:pt>
              </c:numCache>
            </c:numRef>
          </c:val>
          <c:extLst>
            <c:ext xmlns:c16="http://schemas.microsoft.com/office/drawing/2014/chart" uri="{C3380CC4-5D6E-409C-BE32-E72D297353CC}">
              <c16:uniqueId val="{00000000-638E-4230-9DD1-24E3291E54F1}"/>
            </c:ext>
          </c:extLst>
        </c:ser>
        <c:ser>
          <c:idx val="1"/>
          <c:order val="1"/>
          <c:tx>
            <c:strRef>
              <c:f>Data4!$E$9</c:f>
              <c:strCache>
                <c:ptCount val="1"/>
                <c:pt idx="0">
                  <c:v>2019</c:v>
                </c:pt>
              </c:strCache>
            </c:strRef>
          </c:tx>
          <c:spPr>
            <a:solidFill>
              <a:srgbClr val="F4772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Data4!$C$10:$C$12</c:f>
              <c:strCache>
                <c:ptCount val="3"/>
                <c:pt idx="0">
                  <c:v>Wages</c:v>
                </c:pt>
                <c:pt idx="1">
                  <c:v>Input prices (excluding wages)</c:v>
                </c:pt>
                <c:pt idx="2">
                  <c:v>Selling prices</c:v>
                </c:pt>
              </c:strCache>
            </c:strRef>
          </c:cat>
          <c:val>
            <c:numRef>
              <c:f>Data4!$E$10:$E$12</c:f>
              <c:numCache>
                <c:formatCode>0.0</c:formatCode>
                <c:ptCount val="3"/>
                <c:pt idx="0">
                  <c:v>3.9</c:v>
                </c:pt>
                <c:pt idx="1">
                  <c:v>3.4</c:v>
                </c:pt>
                <c:pt idx="2">
                  <c:v>2.4</c:v>
                </c:pt>
              </c:numCache>
            </c:numRef>
          </c:val>
          <c:extLst>
            <c:ext xmlns:c16="http://schemas.microsoft.com/office/drawing/2014/chart" uri="{C3380CC4-5D6E-409C-BE32-E72D297353CC}">
              <c16:uniqueId val="{00000001-638E-4230-9DD1-24E3291E54F1}"/>
            </c:ext>
          </c:extLst>
        </c:ser>
        <c:ser>
          <c:idx val="2"/>
          <c:order val="2"/>
          <c:tx>
            <c:strRef>
              <c:f>Data4!$F$9</c:f>
              <c:strCache>
                <c:ptCount val="1"/>
                <c:pt idx="0">
                  <c:v>2020</c:v>
                </c:pt>
              </c:strCache>
            </c:strRef>
          </c:tx>
          <c:spPr>
            <a:solidFill>
              <a:srgbClr val="059F9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Data4!$C$10:$C$12</c:f>
              <c:strCache>
                <c:ptCount val="3"/>
                <c:pt idx="0">
                  <c:v>Wages</c:v>
                </c:pt>
                <c:pt idx="1">
                  <c:v>Input prices (excluding wages)</c:v>
                </c:pt>
                <c:pt idx="2">
                  <c:v>Selling prices</c:v>
                </c:pt>
              </c:strCache>
            </c:strRef>
          </c:cat>
          <c:val>
            <c:numRef>
              <c:f>Data4!$F$10:$F$12</c:f>
              <c:numCache>
                <c:formatCode>0.0</c:formatCode>
                <c:ptCount val="3"/>
                <c:pt idx="0">
                  <c:v>2.1</c:v>
                </c:pt>
                <c:pt idx="1">
                  <c:v>2.7</c:v>
                </c:pt>
                <c:pt idx="2">
                  <c:v>1.1000000000000001</c:v>
                </c:pt>
              </c:numCache>
            </c:numRef>
          </c:val>
          <c:extLst>
            <c:ext xmlns:c16="http://schemas.microsoft.com/office/drawing/2014/chart" uri="{C3380CC4-5D6E-409C-BE32-E72D297353CC}">
              <c16:uniqueId val="{00000002-638E-4230-9DD1-24E3291E54F1}"/>
            </c:ext>
          </c:extLst>
        </c:ser>
        <c:ser>
          <c:idx val="3"/>
          <c:order val="3"/>
          <c:tx>
            <c:strRef>
              <c:f>Data4!$G$9</c:f>
              <c:strCache>
                <c:ptCount val="1"/>
                <c:pt idx="0">
                  <c:v>2021</c:v>
                </c:pt>
              </c:strCache>
            </c:strRef>
          </c:tx>
          <c:spPr>
            <a:solidFill>
              <a:srgbClr val="0063A9"/>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Data4!$C$10:$C$12</c:f>
              <c:strCache>
                <c:ptCount val="3"/>
                <c:pt idx="0">
                  <c:v>Wages</c:v>
                </c:pt>
                <c:pt idx="1">
                  <c:v>Input prices (excluding wages)</c:v>
                </c:pt>
                <c:pt idx="2">
                  <c:v>Selling prices</c:v>
                </c:pt>
              </c:strCache>
            </c:strRef>
          </c:cat>
          <c:val>
            <c:numRef>
              <c:f>Data4!$G$10:$G$12</c:f>
              <c:numCache>
                <c:formatCode>General</c:formatCode>
                <c:ptCount val="3"/>
                <c:pt idx="0">
                  <c:v>7</c:v>
                </c:pt>
                <c:pt idx="1">
                  <c:v>9.9</c:v>
                </c:pt>
                <c:pt idx="2">
                  <c:v>6.9</c:v>
                </c:pt>
              </c:numCache>
            </c:numRef>
          </c:val>
          <c:extLst>
            <c:ext xmlns:c16="http://schemas.microsoft.com/office/drawing/2014/chart" uri="{C3380CC4-5D6E-409C-BE32-E72D297353CC}">
              <c16:uniqueId val="{00000003-638E-4230-9DD1-24E3291E54F1}"/>
            </c:ext>
          </c:extLst>
        </c:ser>
        <c:ser>
          <c:idx val="4"/>
          <c:order val="4"/>
          <c:tx>
            <c:strRef>
              <c:f>Data4!$H$9</c:f>
              <c:strCache>
                <c:ptCount val="1"/>
                <c:pt idx="0">
                  <c:v>2022</c:v>
                </c:pt>
              </c:strCache>
            </c:strRef>
          </c:tx>
          <c:spPr>
            <a:solidFill>
              <a:srgbClr val="C3362B"/>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Data4!$C$10:$C$12</c:f>
              <c:strCache>
                <c:ptCount val="3"/>
                <c:pt idx="0">
                  <c:v>Wages</c:v>
                </c:pt>
                <c:pt idx="1">
                  <c:v>Input prices (excluding wages)</c:v>
                </c:pt>
                <c:pt idx="2">
                  <c:v>Selling prices</c:v>
                </c:pt>
              </c:strCache>
            </c:strRef>
          </c:cat>
          <c:val>
            <c:numRef>
              <c:f>Data4!$H$10:$H$12</c:f>
              <c:numCache>
                <c:formatCode>General</c:formatCode>
                <c:ptCount val="3"/>
                <c:pt idx="0">
                  <c:v>7.6</c:v>
                </c:pt>
                <c:pt idx="1">
                  <c:v>9.6</c:v>
                </c:pt>
                <c:pt idx="2">
                  <c:v>7.4</c:v>
                </c:pt>
              </c:numCache>
            </c:numRef>
          </c:val>
          <c:extLst>
            <c:ext xmlns:c16="http://schemas.microsoft.com/office/drawing/2014/chart" uri="{C3380CC4-5D6E-409C-BE32-E72D297353CC}">
              <c16:uniqueId val="{00000004-638E-4230-9DD1-24E3291E54F1}"/>
            </c:ext>
          </c:extLst>
        </c:ser>
        <c:ser>
          <c:idx val="5"/>
          <c:order val="5"/>
          <c:tx>
            <c:strRef>
              <c:f>Data4!$I$9</c:f>
              <c:strCache>
                <c:ptCount val="1"/>
                <c:pt idx="0">
                  <c:v>2023 (expected Dec. 2022)</c:v>
                </c:pt>
              </c:strCache>
            </c:strRef>
          </c:tx>
          <c:spPr>
            <a:pattFill prst="wdUpDiag">
              <a:fgClr>
                <a:srgbClr val="0063A9">
                  <a:lumMod val="75000"/>
                </a:srgbClr>
              </a:fgClr>
              <a:bgClr>
                <a:srgbClr val="FFFFFF"/>
              </a:bgClr>
            </a:pattFill>
            <a:ln>
              <a:solidFill>
                <a:srgbClr val="0063A9">
                  <a:lumMod val="50000"/>
                </a:srgb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Data4!$C$10:$C$12</c:f>
              <c:strCache>
                <c:ptCount val="3"/>
                <c:pt idx="0">
                  <c:v>Wages</c:v>
                </c:pt>
                <c:pt idx="1">
                  <c:v>Input prices (excluding wages)</c:v>
                </c:pt>
                <c:pt idx="2">
                  <c:v>Selling prices</c:v>
                </c:pt>
              </c:strCache>
            </c:strRef>
          </c:cat>
          <c:val>
            <c:numRef>
              <c:f>Data4!$I$10:$I$12</c:f>
              <c:numCache>
                <c:formatCode>General</c:formatCode>
                <c:ptCount val="3"/>
                <c:pt idx="0">
                  <c:v>5.6</c:v>
                </c:pt>
                <c:pt idx="1">
                  <c:v>5.9</c:v>
                </c:pt>
                <c:pt idx="2">
                  <c:v>4.7</c:v>
                </c:pt>
              </c:numCache>
            </c:numRef>
          </c:val>
          <c:extLst>
            <c:ext xmlns:c16="http://schemas.microsoft.com/office/drawing/2014/chart" uri="{C3380CC4-5D6E-409C-BE32-E72D297353CC}">
              <c16:uniqueId val="{00000005-638E-4230-9DD1-24E3291E54F1}"/>
            </c:ext>
          </c:extLst>
        </c:ser>
        <c:ser>
          <c:idx val="6"/>
          <c:order val="6"/>
          <c:tx>
            <c:strRef>
              <c:f>Data4!$J$9</c:f>
              <c:strCache>
                <c:ptCount val="1"/>
                <c:pt idx="0">
                  <c:v>2023 (expected May 2023)</c:v>
                </c:pt>
              </c:strCache>
            </c:strRef>
          </c:tx>
          <c:spPr>
            <a:pattFill prst="wdUpDiag">
              <a:fgClr>
                <a:srgbClr val="C3362B"/>
              </a:fgClr>
              <a:bgClr>
                <a:srgbClr val="FFFFFF"/>
              </a:bgClr>
            </a:pattFill>
            <a:ln>
              <a:solidFill>
                <a:srgbClr val="C3362B"/>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Data4!$C$10:$C$12</c:f>
              <c:strCache>
                <c:ptCount val="3"/>
                <c:pt idx="0">
                  <c:v>Wages</c:v>
                </c:pt>
                <c:pt idx="1">
                  <c:v>Input prices (excluding wages)</c:v>
                </c:pt>
                <c:pt idx="2">
                  <c:v>Selling prices</c:v>
                </c:pt>
              </c:strCache>
            </c:strRef>
          </c:cat>
          <c:val>
            <c:numRef>
              <c:f>Data4!$J$10:$J$12</c:f>
              <c:numCache>
                <c:formatCode>General</c:formatCode>
                <c:ptCount val="3"/>
                <c:pt idx="0">
                  <c:v>5.3</c:v>
                </c:pt>
                <c:pt idx="1">
                  <c:v>4.7</c:v>
                </c:pt>
                <c:pt idx="2">
                  <c:v>3.8</c:v>
                </c:pt>
              </c:numCache>
            </c:numRef>
          </c:val>
          <c:extLst>
            <c:ext xmlns:c16="http://schemas.microsoft.com/office/drawing/2014/chart" uri="{C3380CC4-5D6E-409C-BE32-E72D297353CC}">
              <c16:uniqueId val="{00000006-638E-4230-9DD1-24E3291E54F1}"/>
            </c:ext>
          </c:extLst>
        </c:ser>
        <c:dLbls>
          <c:dLblPos val="outEnd"/>
          <c:showLegendKey val="0"/>
          <c:showVal val="1"/>
          <c:showCatName val="0"/>
          <c:showSerName val="0"/>
          <c:showPercent val="0"/>
          <c:showBubbleSize val="0"/>
        </c:dLbls>
        <c:gapWidth val="150"/>
        <c:axId val="1030289376"/>
        <c:axId val="1030279576"/>
      </c:barChart>
      <c:catAx>
        <c:axId val="1030289376"/>
        <c:scaling>
          <c:orientation val="minMax"/>
        </c:scaling>
        <c:delete val="0"/>
        <c:axPos val="b"/>
        <c:numFmt formatCode="0" sourceLinked="0"/>
        <c:majorTickMark val="out"/>
        <c:minorTickMark val="none"/>
        <c:tickLblPos val="low"/>
        <c:spPr>
          <a:noFill/>
          <a:ln w="9525" cap="flat" cmpd="sng" algn="ctr">
            <a:solidFill>
              <a:schemeClr val="tx1"/>
            </a:solidFill>
            <a:round/>
          </a:ln>
          <a:effectLst/>
        </c:spPr>
        <c:txPr>
          <a:bodyPr rot="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0279576"/>
        <c:crosses val="autoZero"/>
        <c:auto val="1"/>
        <c:lblAlgn val="ctr"/>
        <c:lblOffset val="100"/>
        <c:noMultiLvlLbl val="0"/>
      </c:catAx>
      <c:valAx>
        <c:axId val="1030279576"/>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0289376"/>
        <c:crosses val="autoZero"/>
        <c:crossBetween val="between"/>
      </c:valAx>
      <c:spPr>
        <a:noFill/>
        <a:ln>
          <a:noFill/>
        </a:ln>
        <a:effectLst/>
      </c:spPr>
    </c:plotArea>
    <c:legend>
      <c:legendPos val="l"/>
      <c:layout>
        <c:manualLayout>
          <c:xMode val="edge"/>
          <c:yMode val="edge"/>
          <c:x val="8.7418919904372297E-2"/>
          <c:y val="0.13255641085429046"/>
          <c:w val="0.87705832410103635"/>
          <c:h val="8.697314648012904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4"/>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0E5EC79-8E7E-4D82-A066-001F7D1CF456}">
  <sheetPr codeName="Chart1">
    <tabColor theme="6"/>
  </sheetPr>
  <sheetViews>
    <sheetView workbookViewId="0"/>
  </sheetViews>
  <pageMargins left="0.25" right="0.25" top="0.25" bottom="2" header="0.3" footer="0.3"/>
  <pageSetup orientation="landscape" r:id="rId1"/>
  <headerFooter>
    <oddHeader>&amp;L&amp;"Calibri"&amp;11&amp;K000000&amp;"Calibri"&amp;11&amp;K000000</oddHead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EC52B81-14BE-4CC3-B444-C3A1C86C79EA}">
  <sheetPr codeName="Chart3">
    <tabColor theme="6"/>
  </sheetPr>
  <sheetViews>
    <sheetView tabSelected="1" workbookViewId="0"/>
  </sheetViews>
  <pageMargins left="0.25" right="0.25" top="0.25" bottom="2.25" header="0.3" footer="0.3"/>
  <pageSetup orientation="landscape" r:id="rId1"/>
  <headerFooter>
    <oddHeader>&amp;L&amp;"Calibri"&amp;11&amp;K000000&amp;"Calibri"&amp;11&amp;K000000</oddHead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7E888D8-393B-4039-BC53-8D36BC11FC2A}">
  <sheetPr codeName="Chart5">
    <tabColor theme="6"/>
  </sheetPr>
  <sheetViews>
    <sheetView workbookViewId="0"/>
  </sheetViews>
  <pageMargins left="0.25" right="0.25" top="0.25" bottom="2" header="0.3" footer="0.3"/>
  <pageSetup orientation="landscape" r:id="rId1"/>
  <headerFooter>
    <oddHeader>&amp;L&amp;"Calibri"&amp;11&amp;K000000&amp;"Calibri"&amp;11&amp;K000000</oddHeader>
  </headerFooter>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293DF6-ACE6-4EBE-AD8C-6B60A81DC446}">
  <sheetPr codeName="Chart7">
    <tabColor theme="6"/>
  </sheetPr>
  <sheetViews>
    <sheetView workbookViewId="0"/>
  </sheetViews>
  <pageMargins left="0.25" right="0.25" top="0.25" bottom="2.25" header="0.3" footer="0.3"/>
  <pageSetup orientation="landscape" r:id="rId1"/>
  <headerFooter>
    <oddHeader>&amp;L&amp;"Calibri"&amp;11&amp;K000000&amp;"Calibri"&amp;11&amp;K000000</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8" name="Chart 1">
          <a:extLst>
            <a:ext uri="{FF2B5EF4-FFF2-40B4-BE49-F238E27FC236}">
              <a16:creationId xmlns:a16="http://schemas.microsoft.com/office/drawing/2014/main" id="{A9D678A5-3236-9EBC-8A1B-3F46357778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0.0137</cdr:x>
      <cdr:y>0.81992</cdr:y>
    </cdr:from>
    <cdr:to>
      <cdr:x>1</cdr:x>
      <cdr:y>0.97789</cdr:y>
    </cdr:to>
    <cdr:sp macro="" textlink="">
      <cdr:nvSpPr>
        <cdr:cNvPr id="2" name="TextBox 1"/>
        <cdr:cNvSpPr txBox="1"/>
      </cdr:nvSpPr>
      <cdr:spPr>
        <a:xfrm xmlns:a="http://schemas.openxmlformats.org/drawingml/2006/main">
          <a:off x="129886" y="4401852"/>
          <a:ext cx="9351819" cy="84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*Seasonally adjusted,</a:t>
          </a:r>
          <a:r>
            <a:rPr lang="en-US" sz="1100" baseline="0">
              <a:latin typeface="Arial" panose="020B0604020202020204" pitchFamily="34" charset="0"/>
              <a:cs typeface="Arial" panose="020B0604020202020204" pitchFamily="34" charset="0"/>
            </a:rPr>
            <a:t> annualized year-to-date change.</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NOTES: Texas and U.S. data refer to </a:t>
          </a:r>
          <a:r>
            <a:rPr lang="en-US" sz="1100" baseline="0">
              <a:latin typeface="Arial" panose="020B0604020202020204" pitchFamily="34" charset="0"/>
              <a:cs typeface="Arial" panose="020B0604020202020204" pitchFamily="34" charset="0"/>
            </a:rPr>
            <a:t>May 2023/December 2022 annualized growth. Numbers in parentheses refer to share of state employment in May 2023.</a:t>
          </a:r>
        </a:p>
        <a:p xmlns:a="http://schemas.openxmlformats.org/drawingml/2006/main">
          <a:r>
            <a:rPr lang="en-US" sz="1100">
              <a:latin typeface="Arial" panose="020B0604020202020204" pitchFamily="34" charset="0"/>
              <a:cs typeface="Arial" panose="020B0604020202020204" pitchFamily="34" charset="0"/>
            </a:rPr>
            <a:t>SOURCES: Bureau</a:t>
          </a:r>
          <a:r>
            <a:rPr lang="en-US" sz="1100" baseline="0">
              <a:latin typeface="Arial" panose="020B0604020202020204" pitchFamily="34" charset="0"/>
              <a:cs typeface="Arial" panose="020B0604020202020204" pitchFamily="34" charset="0"/>
            </a:rPr>
            <a:t> of Labor Statistics; Texas Workforce Commission</a:t>
          </a:r>
          <a:r>
            <a:rPr lang="en-US" sz="1100" baseline="0">
              <a:effectLst/>
              <a:latin typeface="Arial" panose="020B0604020202020204" pitchFamily="34" charset="0"/>
              <a:ea typeface="+mn-ea"/>
              <a:cs typeface="Arial" panose="020B0604020202020204" pitchFamily="34" charset="0"/>
            </a:rPr>
            <a:t>; Federal Reserve Bank of Dallas seasonal and other adjustments. </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0.00639</cdr:x>
      <cdr:y>0.09112</cdr:y>
    </cdr:from>
    <cdr:to>
      <cdr:x>0.3216</cdr:x>
      <cdr:y>0.14346</cdr:y>
    </cdr:to>
    <cdr:sp macro="" textlink="">
      <cdr:nvSpPr>
        <cdr:cNvPr id="4" name="TextBox 3"/>
        <cdr:cNvSpPr txBox="1"/>
      </cdr:nvSpPr>
      <cdr:spPr>
        <a:xfrm xmlns:a="http://schemas.openxmlformats.org/drawingml/2006/main">
          <a:off x="60614" y="489190"/>
          <a:ext cx="2988702" cy="280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 change*</a:t>
          </a:r>
        </a:p>
      </cdr:txBody>
    </cdr:sp>
  </cdr:relSizeAnchor>
  <cdr:relSizeAnchor xmlns:cdr="http://schemas.openxmlformats.org/drawingml/2006/chartDrawing">
    <cdr:from>
      <cdr:x>0</cdr:x>
      <cdr:y>0</cdr:y>
    </cdr:from>
    <cdr:to>
      <cdr:x>1</cdr:x>
      <cdr:y>0.10957</cdr:y>
    </cdr:to>
    <cdr:sp macro="" textlink="">
      <cdr:nvSpPr>
        <cdr:cNvPr id="5" name="TextBox 4"/>
        <cdr:cNvSpPr txBox="1"/>
      </cdr:nvSpPr>
      <cdr:spPr>
        <a:xfrm xmlns:a="http://schemas.openxmlformats.org/drawingml/2006/main">
          <a:off x="0" y="0"/>
          <a:ext cx="9481705" cy="5882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 1</a:t>
          </a:r>
        </a:p>
        <a:p xmlns:a="http://schemas.openxmlformats.org/drawingml/2006/main">
          <a:pPr algn="l"/>
          <a:r>
            <a:rPr lang="en-US" sz="1400" b="1">
              <a:solidFill>
                <a:schemeClr val="bg2"/>
              </a:solidFill>
              <a:effectLst/>
              <a:latin typeface="Arial" panose="020B0604020202020204" pitchFamily="34" charset="0"/>
              <a:ea typeface="+mn-ea"/>
              <a:cs typeface="Arial" panose="020B0604020202020204" pitchFamily="34" charset="0"/>
            </a:rPr>
            <a:t>Texas job growth outpaces U.S. across</a:t>
          </a:r>
          <a:r>
            <a:rPr lang="en-US" sz="1400" b="1" baseline="0">
              <a:solidFill>
                <a:schemeClr val="bg2"/>
              </a:solidFill>
              <a:effectLst/>
              <a:latin typeface="Arial" panose="020B0604020202020204" pitchFamily="34" charset="0"/>
              <a:ea typeface="+mn-ea"/>
              <a:cs typeface="Arial" panose="020B0604020202020204" pitchFamily="34" charset="0"/>
            </a:rPr>
            <a:t> most sectors</a:t>
          </a:r>
          <a:endParaRPr lang="en-US" sz="1400">
            <a:solidFill>
              <a:schemeClr val="bg2"/>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0.56944</cdr:x>
      <cdr:y>0.93913</cdr:y>
    </cdr:from>
    <cdr:to>
      <cdr:x>1</cdr:x>
      <cdr:y>1</cdr:y>
    </cdr:to>
    <cdr:sp macro="" textlink="">
      <cdr:nvSpPr>
        <cdr:cNvPr id="3" name="TextBox 2">
          <a:extLst xmlns:a="http://schemas.openxmlformats.org/drawingml/2006/main">
            <a:ext uri="{FF2B5EF4-FFF2-40B4-BE49-F238E27FC236}">
              <a16:creationId xmlns:a16="http://schemas.microsoft.com/office/drawing/2014/main" id="{6AF2E890-6127-6C8A-5674-CF81C8E47EF8}"/>
            </a:ext>
          </a:extLst>
        </cdr:cNvPr>
        <cdr:cNvSpPr txBox="1"/>
      </cdr:nvSpPr>
      <cdr:spPr>
        <a:xfrm xmlns:a="http://schemas.openxmlformats.org/drawingml/2006/main">
          <a:off x="4937672" y="5912069"/>
          <a:ext cx="3733362" cy="38319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000">
              <a:solidFill>
                <a:schemeClr val="bg1">
                  <a:lumMod val="50000"/>
                </a:schemeClr>
              </a:solidFill>
              <a:latin typeface="Arial" panose="020B0604020202020204" pitchFamily="34" charset="0"/>
              <a:cs typeface="Arial" panose="020B0604020202020204" pitchFamily="34" charset="0"/>
            </a:rPr>
            <a:t>Federal</a:t>
          </a:r>
          <a:r>
            <a:rPr lang="en-US" sz="1000" baseline="0">
              <a:solidFill>
                <a:schemeClr val="bg1">
                  <a:lumMod val="50000"/>
                </a:schemeClr>
              </a:solidFill>
              <a:latin typeface="Arial" panose="020B0604020202020204" pitchFamily="34" charset="0"/>
              <a:cs typeface="Arial" panose="020B0604020202020204" pitchFamily="34" charset="0"/>
            </a:rPr>
            <a:t> Reserve Bank of Dallas</a:t>
          </a:r>
          <a:endParaRPr lang="en-US" sz="1000">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384280" cy="6446520"/>
    <xdr:graphicFrame macro="">
      <xdr:nvGraphicFramePr>
        <xdr:cNvPr id="2" name="Chart 1">
          <a:extLst>
            <a:ext uri="{FF2B5EF4-FFF2-40B4-BE49-F238E27FC236}">
              <a16:creationId xmlns:a16="http://schemas.microsoft.com/office/drawing/2014/main" id="{488E31F0-55A4-0FE5-133B-565592B10C7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0.01136</cdr:x>
      <cdr:y>0.08967</cdr:y>
    </cdr:from>
    <cdr:to>
      <cdr:x>0.35306</cdr:x>
      <cdr:y>0.16403</cdr:y>
    </cdr:to>
    <cdr:sp macro="" textlink="">
      <cdr:nvSpPr>
        <cdr:cNvPr id="2" name="TextBox 1"/>
        <cdr:cNvSpPr txBox="1"/>
      </cdr:nvSpPr>
      <cdr:spPr>
        <a:xfrm xmlns:a="http://schemas.openxmlformats.org/drawingml/2006/main">
          <a:off x="120650" y="539202"/>
          <a:ext cx="3630067" cy="4471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Index, three-month moving average*</a:t>
          </a:r>
        </a:p>
      </cdr:txBody>
    </cdr:sp>
  </cdr:relSizeAnchor>
  <cdr:relSizeAnchor xmlns:cdr="http://schemas.openxmlformats.org/drawingml/2006/chartDrawing">
    <cdr:from>
      <cdr:x>0</cdr:x>
      <cdr:y>0.83228</cdr:y>
    </cdr:from>
    <cdr:to>
      <cdr:x>0.9989</cdr:x>
      <cdr:y>0.9911</cdr:y>
    </cdr:to>
    <cdr:sp macro="" textlink="">
      <cdr:nvSpPr>
        <cdr:cNvPr id="3" name="TextBox 1"/>
        <cdr:cNvSpPr txBox="1"/>
      </cdr:nvSpPr>
      <cdr:spPr>
        <a:xfrm xmlns:a="http://schemas.openxmlformats.org/drawingml/2006/main">
          <a:off x="0" y="4473348"/>
          <a:ext cx="9472047" cy="8536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 Seasonally adjusted.</a:t>
          </a:r>
        </a:p>
        <a:p xmlns:a="http://schemas.openxmlformats.org/drawingml/2006/main">
          <a:r>
            <a:rPr lang="en-US" sz="1200">
              <a:latin typeface="Arial" panose="020B0604020202020204" pitchFamily="34" charset="0"/>
              <a:cs typeface="Arial" panose="020B0604020202020204" pitchFamily="34" charset="0"/>
            </a:rPr>
            <a:t>NOTES: Data are through</a:t>
          </a:r>
          <a:r>
            <a:rPr lang="en-US" sz="1200" baseline="0">
              <a:latin typeface="Arial" panose="020B0604020202020204" pitchFamily="34" charset="0"/>
              <a:cs typeface="Arial" panose="020B0604020202020204" pitchFamily="34" charset="0"/>
            </a:rPr>
            <a:t> May 2023</a:t>
          </a:r>
          <a:r>
            <a:rPr lang="en-US" sz="1200">
              <a:latin typeface="Arial" panose="020B0604020202020204" pitchFamily="34" charset="0"/>
              <a:cs typeface="Arial" panose="020B0604020202020204" pitchFamily="34" charset="0"/>
            </a:rPr>
            <a:t>. Dashed lines are series averages.</a:t>
          </a:r>
        </a:p>
        <a:p xmlns:a="http://schemas.openxmlformats.org/drawingml/2006/main">
          <a:r>
            <a:rPr lang="en-US" sz="1200">
              <a:latin typeface="Arial" panose="020B0604020202020204" pitchFamily="34" charset="0"/>
              <a:cs typeface="Arial" panose="020B0604020202020204" pitchFamily="34" charset="0"/>
            </a:rPr>
            <a:t>SOURCE: Federal Reserve Bank</a:t>
          </a:r>
          <a:r>
            <a:rPr lang="en-US" sz="1200" baseline="0">
              <a:latin typeface="Arial" panose="020B0604020202020204" pitchFamily="34" charset="0"/>
              <a:cs typeface="Arial" panose="020B0604020202020204" pitchFamily="34" charset="0"/>
            </a:rPr>
            <a:t> of Dallas Texas Manufacturing Outlook Survey (TMOS), Texas Service Sector Outlook Survey (TSSOS).</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0.01195</cdr:x>
      <cdr:y>0</cdr:y>
    </cdr:from>
    <cdr:to>
      <cdr:x>1</cdr:x>
      <cdr:y>0.10287</cdr:y>
    </cdr:to>
    <cdr:sp macro="" textlink="">
      <cdr:nvSpPr>
        <cdr:cNvPr id="4" name="TextBox 1"/>
        <cdr:cNvSpPr txBox="1"/>
      </cdr:nvSpPr>
      <cdr:spPr>
        <a:xfrm xmlns:a="http://schemas.openxmlformats.org/drawingml/2006/main">
          <a:off x="127000" y="0"/>
          <a:ext cx="10496550" cy="6186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2</a:t>
          </a:r>
        </a:p>
        <a:p xmlns:a="http://schemas.openxmlformats.org/drawingml/2006/main">
          <a:pPr algn="l"/>
          <a:r>
            <a:rPr lang="en-US" sz="1400" b="1" baseline="0">
              <a:solidFill>
                <a:schemeClr val="bg2"/>
              </a:solidFill>
              <a:latin typeface="Arial" panose="020B0604020202020204" pitchFamily="34" charset="0"/>
              <a:cs typeface="Arial" panose="020B0604020202020204" pitchFamily="34" charset="0"/>
            </a:rPr>
            <a:t>Price pressures ease further, remain elevated in services</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0.67183</cdr:x>
      <cdr:y>0.94128</cdr:y>
    </cdr:from>
    <cdr:to>
      <cdr:x>1</cdr:x>
      <cdr:y>1</cdr:y>
    </cdr:to>
    <cdr:sp macro="" textlink="">
      <cdr:nvSpPr>
        <cdr:cNvPr id="5" name="TextBox 1">
          <a:extLst xmlns:a="http://schemas.openxmlformats.org/drawingml/2006/main">
            <a:ext uri="{FF2B5EF4-FFF2-40B4-BE49-F238E27FC236}">
              <a16:creationId xmlns:a16="http://schemas.microsoft.com/office/drawing/2014/main" id="{8D76DBFF-03B8-7228-1D96-7F23FA22636D}"/>
            </a:ext>
          </a:extLst>
        </cdr:cNvPr>
        <cdr:cNvSpPr txBox="1"/>
      </cdr:nvSpPr>
      <cdr:spPr>
        <a:xfrm xmlns:a="http://schemas.openxmlformats.org/drawingml/2006/main">
          <a:off x="5827059" y="5927912"/>
          <a:ext cx="2846294" cy="369794"/>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000">
              <a:solidFill>
                <a:schemeClr val="bg1">
                  <a:lumMod val="50000"/>
                </a:schemeClr>
              </a:solidFill>
              <a:latin typeface="Arial" panose="020B0604020202020204" pitchFamily="34" charset="0"/>
              <a:cs typeface="Arial" panose="020B0604020202020204" pitchFamily="34" charset="0"/>
            </a:rPr>
            <a:t>Federal</a:t>
          </a:r>
          <a:r>
            <a:rPr lang="en-US" sz="1000" baseline="0">
              <a:solidFill>
                <a:schemeClr val="bg1">
                  <a:lumMod val="50000"/>
                </a:schemeClr>
              </a:solidFill>
              <a:latin typeface="Arial" panose="020B0604020202020204" pitchFamily="34" charset="0"/>
              <a:cs typeface="Arial" panose="020B0604020202020204" pitchFamily="34" charset="0"/>
            </a:rPr>
            <a:t> Reserve Bank of Dallas</a:t>
          </a:r>
          <a:endParaRPr lang="en-US" sz="1000">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6425" cy="5610225"/>
    <xdr:graphicFrame macro="">
      <xdr:nvGraphicFramePr>
        <xdr:cNvPr id="4" name="Chart 1">
          <a:extLst>
            <a:ext uri="{FF2B5EF4-FFF2-40B4-BE49-F238E27FC236}">
              <a16:creationId xmlns:a16="http://schemas.microsoft.com/office/drawing/2014/main" id="{30481B53-976C-AF86-B69E-2CF17FD308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0.02561</cdr:x>
      <cdr:y>0.09765</cdr:y>
    </cdr:from>
    <cdr:to>
      <cdr:x>0.31425</cdr:x>
      <cdr:y>0.13652</cdr:y>
    </cdr:to>
    <cdr:sp macro="" textlink="">
      <cdr:nvSpPr>
        <cdr:cNvPr id="2" name="Text Box 2"/>
        <cdr:cNvSpPr txBox="1">
          <a:spLocks xmlns:a="http://schemas.openxmlformats.org/drawingml/2006/main" noChangeArrowheads="1"/>
        </cdr:cNvSpPr>
      </cdr:nvSpPr>
      <cdr:spPr bwMode="auto">
        <a:xfrm xmlns:a="http://schemas.openxmlformats.org/drawingml/2006/main">
          <a:off x="267196" y="576672"/>
          <a:ext cx="3011395" cy="2295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36576" tIns="32004" rIns="36576" bIns="32004"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200" b="0" i="0" strike="noStrike" dirty="0">
              <a:solidFill>
                <a:srgbClr val="000000"/>
              </a:solidFill>
              <a:latin typeface="Arial" panose="020B0604020202020204" pitchFamily="34" charset="0"/>
              <a:cs typeface="Arial" panose="020B0604020202020204" pitchFamily="34" charset="0"/>
            </a:rPr>
            <a:t>Index, three-month moving average</a:t>
          </a:r>
        </a:p>
      </cdr:txBody>
    </cdr:sp>
  </cdr:relSizeAnchor>
  <cdr:relSizeAnchor xmlns:cdr="http://schemas.openxmlformats.org/drawingml/2006/chartDrawing">
    <cdr:from>
      <cdr:x>0</cdr:x>
      <cdr:y>0.85279</cdr:y>
    </cdr:from>
    <cdr:to>
      <cdr:x>0.99826</cdr:x>
      <cdr:y>1</cdr:y>
    </cdr:to>
    <cdr:sp macro="" textlink="">
      <cdr:nvSpPr>
        <cdr:cNvPr id="3" name="TextBox 1"/>
        <cdr:cNvSpPr txBox="1"/>
      </cdr:nvSpPr>
      <cdr:spPr>
        <a:xfrm xmlns:a="http://schemas.openxmlformats.org/drawingml/2006/main">
          <a:off x="0" y="4572000"/>
          <a:ext cx="9463148" cy="7892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chemeClr val="tx1"/>
              </a:solidFill>
              <a:latin typeface="Arial" panose="020B0604020202020204" pitchFamily="34" charset="0"/>
              <a:cs typeface="Arial" panose="020B0604020202020204" pitchFamily="34" charset="0"/>
            </a:rPr>
            <a:t>* Seasonally</a:t>
          </a:r>
          <a:r>
            <a:rPr lang="en-US" sz="1100" baseline="0">
              <a:solidFill>
                <a:schemeClr val="tx1"/>
              </a:solidFill>
              <a:latin typeface="Arial" panose="020B0604020202020204" pitchFamily="34" charset="0"/>
              <a:cs typeface="Arial" panose="020B0604020202020204" pitchFamily="34" charset="0"/>
            </a:rPr>
            <a:t> adjusted.</a:t>
          </a:r>
        </a:p>
        <a:p xmlns:a="http://schemas.openxmlformats.org/drawingml/2006/main">
          <a:r>
            <a:rPr lang="en-US" sz="1100">
              <a:solidFill>
                <a:schemeClr val="tx1"/>
              </a:solidFill>
              <a:latin typeface="Arial" panose="020B0604020202020204" pitchFamily="34" charset="0"/>
              <a:cs typeface="Arial" panose="020B0604020202020204" pitchFamily="34" charset="0"/>
            </a:rPr>
            <a:t>NOTES: Data are through May 2023. Dashed lines are series</a:t>
          </a:r>
          <a:r>
            <a:rPr lang="en-US" sz="1100" baseline="0">
              <a:solidFill>
                <a:schemeClr val="tx1"/>
              </a:solidFill>
              <a:latin typeface="Arial" panose="020B0604020202020204" pitchFamily="34" charset="0"/>
              <a:cs typeface="Arial" panose="020B0604020202020204" pitchFamily="34" charset="0"/>
            </a:rPr>
            <a:t> averages.</a:t>
          </a:r>
          <a:endParaRPr lang="en-US" sz="1100">
            <a:solidFill>
              <a:schemeClr val="tx1"/>
            </a:solidFill>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 Federal Reserve Bank</a:t>
          </a:r>
          <a:r>
            <a:rPr lang="en-US" sz="1100" baseline="0">
              <a:latin typeface="Arial" panose="020B0604020202020204" pitchFamily="34" charset="0"/>
              <a:cs typeface="Arial" panose="020B0604020202020204" pitchFamily="34" charset="0"/>
            </a:rPr>
            <a:t> of Dallas Texas Manufacturing Outlook Survey (TMOS) and Texas Service Sector Outlook Survey (TSSOS).</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0.01887</cdr:x>
      <cdr:y>1.69334E-7</cdr:y>
    </cdr:from>
    <cdr:to>
      <cdr:x>1</cdr:x>
      <cdr:y>0.09682</cdr:y>
    </cdr:to>
    <cdr:sp macro="" textlink="">
      <cdr:nvSpPr>
        <cdr:cNvPr id="4" name="TextBox 1"/>
        <cdr:cNvSpPr txBox="1"/>
      </cdr:nvSpPr>
      <cdr:spPr>
        <a:xfrm xmlns:a="http://schemas.openxmlformats.org/drawingml/2006/main">
          <a:off x="196850" y="1"/>
          <a:ext cx="10236200" cy="5717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3</a:t>
          </a:r>
        </a:p>
        <a:p xmlns:a="http://schemas.openxmlformats.org/drawingml/2006/main">
          <a:pPr algn="l"/>
          <a:r>
            <a:rPr lang="en-US" sz="1400" b="1" baseline="0">
              <a:solidFill>
                <a:schemeClr val="bg2"/>
              </a:solidFill>
              <a:latin typeface="Arial" panose="020B0604020202020204" pitchFamily="34" charset="0"/>
              <a:cs typeface="Arial" panose="020B0604020202020204" pitchFamily="34" charset="0"/>
            </a:rPr>
            <a:t>Wage growth still elevated but slowing, Texas businesses report</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0.65385</cdr:x>
      <cdr:y>0.95915</cdr:y>
    </cdr:from>
    <cdr:to>
      <cdr:x>1</cdr:x>
      <cdr:y>1</cdr:y>
    </cdr:to>
    <cdr:sp macro="" textlink="">
      <cdr:nvSpPr>
        <cdr:cNvPr id="5" name="TextBox 1">
          <a:extLst xmlns:a="http://schemas.openxmlformats.org/drawingml/2006/main">
            <a:ext uri="{FF2B5EF4-FFF2-40B4-BE49-F238E27FC236}">
              <a16:creationId xmlns:a16="http://schemas.microsoft.com/office/drawing/2014/main" id="{916F7D2F-4588-77A3-8419-E0E7472B387F}"/>
            </a:ext>
          </a:extLst>
        </cdr:cNvPr>
        <cdr:cNvSpPr txBox="1"/>
      </cdr:nvSpPr>
      <cdr:spPr>
        <a:xfrm xmlns:a="http://schemas.openxmlformats.org/drawingml/2006/main">
          <a:off x="5667374" y="6038849"/>
          <a:ext cx="3000375" cy="257175"/>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000">
              <a:solidFill>
                <a:schemeClr val="bg1">
                  <a:lumMod val="50000"/>
                </a:schemeClr>
              </a:solidFill>
              <a:latin typeface="Arial" panose="020B0604020202020204" pitchFamily="34" charset="0"/>
              <a:cs typeface="Arial" panose="020B0604020202020204" pitchFamily="34" charset="0"/>
            </a:rPr>
            <a:t>Federal</a:t>
          </a:r>
          <a:r>
            <a:rPr lang="en-US" sz="1000" baseline="0">
              <a:solidFill>
                <a:schemeClr val="bg1">
                  <a:lumMod val="50000"/>
                </a:schemeClr>
              </a:solidFill>
              <a:latin typeface="Arial" panose="020B0604020202020204" pitchFamily="34" charset="0"/>
              <a:cs typeface="Arial" panose="020B0604020202020204" pitchFamily="34" charset="0"/>
            </a:rPr>
            <a:t> Reserve Bank of Dallas</a:t>
          </a:r>
          <a:endParaRPr lang="en-US" sz="1000">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BB73EE7F-E110-27B8-38DA-BAD27BA118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0.0111</cdr:x>
      <cdr:y>0.09125</cdr:y>
    </cdr:from>
    <cdr:to>
      <cdr:x>0.09734</cdr:x>
      <cdr:y>0.1527</cdr:y>
    </cdr:to>
    <cdr:sp macro="" textlink="">
      <cdr:nvSpPr>
        <cdr:cNvPr id="3" name="TextBox 1"/>
        <cdr:cNvSpPr txBox="1"/>
      </cdr:nvSpPr>
      <cdr:spPr>
        <a:xfrm xmlns:a="http://schemas.openxmlformats.org/drawingml/2006/main">
          <a:off x="105328" y="490213"/>
          <a:ext cx="818151" cy="330116"/>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aseline="0">
              <a:latin typeface="Arial" panose="020B0604020202020204" pitchFamily="34" charset="0"/>
              <a:cs typeface="Arial" panose="020B0604020202020204" pitchFamily="34" charset="0"/>
            </a:rPr>
            <a:t>Percent</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0.17361</cdr:x>
      <cdr:y>0.67805</cdr:y>
    </cdr:from>
    <cdr:to>
      <cdr:x>0.9752</cdr:x>
      <cdr:y>0.79756</cdr:y>
    </cdr:to>
    <cdr:sp macro="" textlink="">
      <cdr:nvSpPr>
        <cdr:cNvPr id="2" name="TextBox 1"/>
        <cdr:cNvSpPr txBox="1"/>
      </cdr:nvSpPr>
      <cdr:spPr>
        <a:xfrm xmlns:a="http://schemas.openxmlformats.org/drawingml/2006/main">
          <a:off x="1505565" y="4270887"/>
          <a:ext cx="6951713" cy="752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0.80488</cdr:y>
    </cdr:from>
    <cdr:to>
      <cdr:x>1</cdr:x>
      <cdr:y>0.98753</cdr:y>
    </cdr:to>
    <cdr:sp macro="" textlink="">
      <cdr:nvSpPr>
        <cdr:cNvPr id="4" name="TextBox 3"/>
        <cdr:cNvSpPr txBox="1"/>
      </cdr:nvSpPr>
      <cdr:spPr>
        <a:xfrm xmlns:a="http://schemas.openxmlformats.org/drawingml/2006/main">
          <a:off x="0" y="4323896"/>
          <a:ext cx="9486900" cy="981240"/>
        </a:xfrm>
        <a:prstGeom xmlns:a="http://schemas.openxmlformats.org/drawingml/2006/main" prst="rect">
          <a:avLst/>
        </a:prstGeom>
      </cdr:spPr>
      <cdr:txBody>
        <a:bodyPr xmlns:a="http://schemas.openxmlformats.org/drawingml/2006/main" vertOverflow="clip" wrap="square" rtlCol="0" anchor="b" anchorCtr="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a:t>
          </a:r>
          <a:r>
            <a:rPr lang="en-US" sz="1100" baseline="0">
              <a:latin typeface="Arial" panose="020B0604020202020204" pitchFamily="34" charset="0"/>
              <a:cs typeface="Arial" panose="020B0604020202020204" pitchFamily="34" charset="0"/>
            </a:rPr>
            <a:t>Shown are trimmed means with the lowest and highest 5 percent of responses omitted. May 2023 data include 359 responses. Respondents were asked, "What annual percent change in wages and input prices do you expect for 2023?"</a:t>
          </a:r>
        </a:p>
        <a:p xmlns:a="http://schemas.openxmlformats.org/drawingml/2006/main">
          <a:r>
            <a:rPr lang="en-US" sz="1100" baseline="0">
              <a:latin typeface="Arial" panose="020B0604020202020204" pitchFamily="34" charset="0"/>
              <a:cs typeface="Arial" panose="020B0604020202020204" pitchFamily="34" charset="0"/>
            </a:rPr>
            <a:t>SOURCE: Federal Reserve Bank of Dallas Texas Business Outlook Surveys.</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0.0073</cdr:x>
      <cdr:y>0</cdr:y>
    </cdr:from>
    <cdr:to>
      <cdr:x>1</cdr:x>
      <cdr:y>0.12017</cdr:y>
    </cdr:to>
    <cdr:sp macro="" textlink="">
      <cdr:nvSpPr>
        <cdr:cNvPr id="5" name="TextBox 1"/>
        <cdr:cNvSpPr txBox="1"/>
      </cdr:nvSpPr>
      <cdr:spPr>
        <a:xfrm xmlns:a="http://schemas.openxmlformats.org/drawingml/2006/main">
          <a:off x="69272" y="0"/>
          <a:ext cx="9417627" cy="64556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baseline="0">
              <a:solidFill>
                <a:srgbClr val="294E7B"/>
              </a:solidFill>
              <a:latin typeface="Arial" panose="020B0604020202020204" pitchFamily="34" charset="0"/>
              <a:cs typeface="Arial" panose="020B0604020202020204" pitchFamily="34" charset="0"/>
            </a:rPr>
            <a:t>Chart 4</a:t>
          </a:r>
        </a:p>
        <a:p xmlns:a="http://schemas.openxmlformats.org/drawingml/2006/main">
          <a:pPr algn="l"/>
          <a:r>
            <a:rPr lang="en-US" sz="1400" b="1" baseline="0">
              <a:solidFill>
                <a:srgbClr val="294E7B"/>
              </a:solidFill>
              <a:latin typeface="Arial" panose="020B0604020202020204" pitchFamily="34" charset="0"/>
              <a:cs typeface="Arial" panose="020B0604020202020204" pitchFamily="34" charset="0"/>
            </a:rPr>
            <a:t>Texas firms lower expectations for wage, price growth in 2023</a:t>
          </a:r>
        </a:p>
      </cdr:txBody>
    </cdr:sp>
  </cdr:relSizeAnchor>
  <cdr:relSizeAnchor xmlns:cdr="http://schemas.openxmlformats.org/drawingml/2006/chartDrawing">
    <cdr:from>
      <cdr:x>0.73502</cdr:x>
      <cdr:y>0.91057</cdr:y>
    </cdr:from>
    <cdr:to>
      <cdr:x>1</cdr:x>
      <cdr:y>1</cdr:y>
    </cdr:to>
    <cdr:sp macro="" textlink="">
      <cdr:nvSpPr>
        <cdr:cNvPr id="6" name="TextBox 1">
          <a:extLst xmlns:a="http://schemas.openxmlformats.org/drawingml/2006/main">
            <a:ext uri="{FF2B5EF4-FFF2-40B4-BE49-F238E27FC236}">
              <a16:creationId xmlns:a16="http://schemas.microsoft.com/office/drawing/2014/main" id="{74768038-7F03-BDB2-6A62-F6790122E601}"/>
            </a:ext>
          </a:extLst>
        </cdr:cNvPr>
        <cdr:cNvSpPr txBox="1"/>
      </cdr:nvSpPr>
      <cdr:spPr>
        <a:xfrm xmlns:a="http://schemas.openxmlformats.org/drawingml/2006/main">
          <a:off x="6985000" y="4904828"/>
          <a:ext cx="2518103" cy="481724"/>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000">
              <a:solidFill>
                <a:schemeClr val="bg1">
                  <a:lumMod val="50000"/>
                </a:schemeClr>
              </a:solidFill>
              <a:latin typeface="Arial" panose="020B0604020202020204" pitchFamily="34" charset="0"/>
              <a:cs typeface="Arial" panose="020B0604020202020204" pitchFamily="34" charset="0"/>
            </a:rPr>
            <a:t>Federal</a:t>
          </a:r>
          <a:r>
            <a:rPr lang="en-US" sz="1000" baseline="0">
              <a:solidFill>
                <a:schemeClr val="bg1">
                  <a:lumMod val="50000"/>
                </a:schemeClr>
              </a:solidFill>
              <a:latin typeface="Arial" panose="020B0604020202020204" pitchFamily="34" charset="0"/>
              <a:cs typeface="Arial" panose="020B0604020202020204" pitchFamily="34" charset="0"/>
            </a:rPr>
            <a:t> Reserve Bank of Dallas</a:t>
          </a:r>
          <a:endParaRPr lang="en-US" sz="1000">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win.frb.org\k1\DOCUME~1\k1mdn01\LOCALS~1\Temp\notesE1EF34\SpecialQuestions_0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k1mdn01\LOCALS~1\Temp\notesE1EF34\SpecialQuestions_0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row r="9">
          <cell r="G9" t="str">
            <v>06/02/2009</v>
          </cell>
          <cell r="H9" t="str">
            <v>06/05/2009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row r="9">
          <cell r="G9" t="str">
            <v>06/02/2009</v>
          </cell>
          <cell r="H9" t="str">
            <v>06/05/2009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681D9-B70B-466C-8457-155D84E107EC}">
  <sheetPr codeName="Sheet2">
    <tabColor theme="6" tint="0.79998168889431442"/>
  </sheetPr>
  <dimension ref="A1:Z39"/>
  <sheetViews>
    <sheetView workbookViewId="0">
      <pane xSplit="2" ySplit="3" topLeftCell="N7" activePane="bottomRight" state="frozen"/>
      <selection pane="topRight" activeCell="Q49" sqref="Q49"/>
      <selection pane="bottomLeft" activeCell="Q49" sqref="Q49"/>
      <selection pane="bottomRight" activeCell="P26" sqref="P26"/>
    </sheetView>
  </sheetViews>
  <sheetFormatPr defaultColWidth="9.1796875" defaultRowHeight="14.5" x14ac:dyDescent="0.35"/>
  <cols>
    <col min="1" max="1" width="8.54296875" style="2" bestFit="1" customWidth="1"/>
    <col min="2" max="2" width="15.26953125" style="2" bestFit="1" customWidth="1"/>
    <col min="3" max="3" width="27.26953125" style="2" bestFit="1" customWidth="1"/>
    <col min="4" max="5" width="26" style="2" bestFit="1" customWidth="1"/>
    <col min="6" max="6" width="27.54296875" style="2" bestFit="1" customWidth="1"/>
    <col min="7" max="7" width="26.54296875" style="2" bestFit="1" customWidth="1"/>
    <col min="8" max="8" width="22.1796875" style="2" bestFit="1" customWidth="1"/>
    <col min="9" max="9" width="23.7265625" style="2" bestFit="1" customWidth="1"/>
    <col min="10" max="10" width="25" style="2" bestFit="1" customWidth="1"/>
    <col min="11" max="11" width="27.54296875" style="2" bestFit="1" customWidth="1"/>
    <col min="12" max="12" width="25.7265625" style="2" bestFit="1" customWidth="1"/>
    <col min="13" max="13" width="27.1796875" style="2" bestFit="1" customWidth="1"/>
    <col min="14" max="14" width="53.1796875" style="2" bestFit="1" customWidth="1"/>
    <col min="15" max="25" width="25.1796875" style="2" customWidth="1"/>
    <col min="26" max="26" width="45.54296875" style="2" customWidth="1"/>
    <col min="27" max="16384" width="9.1796875" style="2"/>
  </cols>
  <sheetData>
    <row r="1" spans="1:26" x14ac:dyDescent="0.35">
      <c r="A1" s="1" t="s">
        <v>0</v>
      </c>
      <c r="C1" s="24" t="s">
        <v>1</v>
      </c>
      <c r="D1" s="24"/>
      <c r="E1" s="24"/>
      <c r="F1" s="24"/>
      <c r="G1" s="24"/>
      <c r="H1" s="24"/>
      <c r="I1" s="24"/>
      <c r="J1" s="24"/>
      <c r="K1" s="24"/>
      <c r="L1" s="24"/>
      <c r="M1" s="24"/>
      <c r="N1" s="24"/>
      <c r="O1" s="25" t="s">
        <v>2</v>
      </c>
      <c r="P1" s="25"/>
      <c r="Q1" s="25"/>
      <c r="R1" s="25"/>
      <c r="S1" s="25"/>
      <c r="T1" s="25"/>
      <c r="U1" s="25"/>
      <c r="V1" s="25"/>
      <c r="W1" s="25"/>
      <c r="X1" s="25"/>
      <c r="Y1" s="25"/>
      <c r="Z1" s="25"/>
    </row>
    <row r="2" spans="1:26" x14ac:dyDescent="0.35">
      <c r="C2" s="2">
        <v>1</v>
      </c>
      <c r="D2" s="2">
        <v>2</v>
      </c>
      <c r="E2" s="2">
        <v>3</v>
      </c>
      <c r="F2" s="2">
        <v>4</v>
      </c>
      <c r="G2" s="2">
        <v>5</v>
      </c>
      <c r="H2" s="2">
        <v>6</v>
      </c>
      <c r="I2" s="2">
        <v>7</v>
      </c>
      <c r="J2" s="2">
        <v>8</v>
      </c>
      <c r="K2" s="2">
        <v>9</v>
      </c>
      <c r="L2" s="2">
        <v>10</v>
      </c>
      <c r="M2" s="2">
        <v>11</v>
      </c>
      <c r="N2" s="2">
        <v>12</v>
      </c>
      <c r="O2" s="2">
        <v>1</v>
      </c>
      <c r="P2" s="2">
        <v>2</v>
      </c>
      <c r="Q2" s="2">
        <v>3</v>
      </c>
      <c r="R2" s="2">
        <v>4</v>
      </c>
      <c r="S2" s="2">
        <v>5</v>
      </c>
      <c r="T2" s="2">
        <v>6</v>
      </c>
      <c r="U2" s="2">
        <v>7</v>
      </c>
      <c r="V2" s="2">
        <v>8</v>
      </c>
      <c r="W2" s="2">
        <v>9</v>
      </c>
      <c r="X2" s="2">
        <v>10</v>
      </c>
      <c r="Y2" s="2">
        <v>11</v>
      </c>
      <c r="Z2" s="2">
        <v>12</v>
      </c>
    </row>
    <row r="3" spans="1:26" x14ac:dyDescent="0.35">
      <c r="B3" s="3" t="s">
        <v>3</v>
      </c>
      <c r="C3" s="2" t="s">
        <v>4</v>
      </c>
      <c r="D3" s="2" t="s">
        <v>5</v>
      </c>
      <c r="E3" s="2" t="s">
        <v>6</v>
      </c>
      <c r="F3" s="2" t="s">
        <v>7</v>
      </c>
      <c r="G3" s="2" t="s">
        <v>8</v>
      </c>
      <c r="H3" s="2" t="s">
        <v>9</v>
      </c>
      <c r="I3" s="2" t="s">
        <v>10</v>
      </c>
      <c r="J3" s="2" t="s">
        <v>11</v>
      </c>
      <c r="K3" s="2" t="s">
        <v>12</v>
      </c>
      <c r="L3" s="2" t="s">
        <v>13</v>
      </c>
      <c r="M3" s="2" t="s">
        <v>14</v>
      </c>
      <c r="N3" s="2" t="s">
        <v>15</v>
      </c>
      <c r="O3" s="2" t="s">
        <v>4</v>
      </c>
      <c r="P3" s="2" t="s">
        <v>5</v>
      </c>
      <c r="Q3" s="2" t="s">
        <v>6</v>
      </c>
      <c r="R3" s="2" t="s">
        <v>7</v>
      </c>
      <c r="S3" s="2" t="s">
        <v>8</v>
      </c>
      <c r="T3" s="2" t="s">
        <v>9</v>
      </c>
      <c r="U3" s="2" t="s">
        <v>10</v>
      </c>
      <c r="V3" s="2" t="s">
        <v>11</v>
      </c>
      <c r="W3" s="2" t="s">
        <v>12</v>
      </c>
      <c r="X3" s="2" t="s">
        <v>13</v>
      </c>
      <c r="Y3" s="2" t="s">
        <v>14</v>
      </c>
      <c r="Z3" s="2" t="s">
        <v>15</v>
      </c>
    </row>
    <row r="4" spans="1:26" x14ac:dyDescent="0.35">
      <c r="B4" s="4" t="s">
        <v>16</v>
      </c>
      <c r="C4" s="2" t="s">
        <v>17</v>
      </c>
      <c r="D4" s="2" t="s">
        <v>18</v>
      </c>
      <c r="E4" s="2" t="s">
        <v>19</v>
      </c>
      <c r="F4" s="2" t="s">
        <v>20</v>
      </c>
      <c r="G4" s="2" t="s">
        <v>21</v>
      </c>
      <c r="H4" s="2" t="s">
        <v>22</v>
      </c>
      <c r="I4" s="2" t="s">
        <v>23</v>
      </c>
      <c r="J4" s="2" t="s">
        <v>24</v>
      </c>
      <c r="K4" s="2" t="s">
        <v>25</v>
      </c>
      <c r="L4" s="2" t="s">
        <v>26</v>
      </c>
      <c r="M4" s="2" t="s">
        <v>27</v>
      </c>
      <c r="N4" s="2" t="s">
        <v>28</v>
      </c>
      <c r="O4" s="5" t="s">
        <v>29</v>
      </c>
      <c r="P4" s="5" t="s">
        <v>30</v>
      </c>
      <c r="Q4" s="5" t="s">
        <v>31</v>
      </c>
      <c r="R4" s="5" t="s">
        <v>32</v>
      </c>
      <c r="S4" s="5" t="s">
        <v>33</v>
      </c>
      <c r="T4" s="5" t="s">
        <v>34</v>
      </c>
      <c r="U4" s="5" t="s">
        <v>35</v>
      </c>
      <c r="V4" s="5" t="s">
        <v>36</v>
      </c>
      <c r="W4" s="5" t="s">
        <v>37</v>
      </c>
      <c r="X4" s="5" t="s">
        <v>38</v>
      </c>
      <c r="Y4" s="2" t="s">
        <v>39</v>
      </c>
      <c r="Z4" s="5" t="s">
        <v>40</v>
      </c>
    </row>
    <row r="5" spans="1:26" ht="43.5" x14ac:dyDescent="0.35">
      <c r="B5" s="2" t="s">
        <v>41</v>
      </c>
      <c r="C5" s="6" t="s">
        <v>42</v>
      </c>
      <c r="D5" s="6" t="s">
        <v>43</v>
      </c>
      <c r="E5" s="6" t="s">
        <v>44</v>
      </c>
      <c r="F5" s="6" t="s">
        <v>45</v>
      </c>
      <c r="G5" s="6" t="s">
        <v>46</v>
      </c>
      <c r="H5" s="6" t="s">
        <v>47</v>
      </c>
      <c r="I5" s="6" t="s">
        <v>48</v>
      </c>
      <c r="J5" s="6" t="s">
        <v>49</v>
      </c>
      <c r="K5" s="6" t="s">
        <v>50</v>
      </c>
      <c r="L5" s="6" t="s">
        <v>51</v>
      </c>
      <c r="M5" s="6" t="s">
        <v>52</v>
      </c>
      <c r="N5" s="6" t="s">
        <v>53</v>
      </c>
      <c r="O5" s="6" t="s">
        <v>54</v>
      </c>
      <c r="P5" s="6" t="s">
        <v>55</v>
      </c>
      <c r="Q5" s="6" t="s">
        <v>56</v>
      </c>
      <c r="R5" s="6" t="s">
        <v>57</v>
      </c>
      <c r="S5" s="6" t="s">
        <v>58</v>
      </c>
      <c r="T5" s="6" t="s">
        <v>59</v>
      </c>
      <c r="U5" s="6" t="s">
        <v>60</v>
      </c>
      <c r="V5" s="6" t="s">
        <v>61</v>
      </c>
      <c r="W5" s="6" t="s">
        <v>62</v>
      </c>
      <c r="X5" s="6" t="s">
        <v>63</v>
      </c>
      <c r="Y5" s="6" t="s">
        <v>64</v>
      </c>
      <c r="Z5" s="6" t="s">
        <v>65</v>
      </c>
    </row>
    <row r="6" spans="1:26" x14ac:dyDescent="0.35">
      <c r="B6" s="2" t="s">
        <v>66</v>
      </c>
      <c r="C6" s="7">
        <v>13641.59</v>
      </c>
      <c r="D6" s="7">
        <v>796.46500000000003</v>
      </c>
      <c r="E6" s="7">
        <v>2726.7640000000001</v>
      </c>
      <c r="F6" s="7">
        <v>940.77099999999996</v>
      </c>
      <c r="G6" s="7">
        <v>2102.5439999999999</v>
      </c>
      <c r="H6" s="7">
        <v>893.91700000000003</v>
      </c>
      <c r="I6" s="7">
        <v>1433.9770000000001</v>
      </c>
      <c r="J6" s="7">
        <v>235.46700000000001</v>
      </c>
      <c r="K6" s="7">
        <v>1831.9839999999999</v>
      </c>
      <c r="L6" s="7">
        <v>2007.3140000000001</v>
      </c>
      <c r="M6" s="7">
        <v>463.58199999999999</v>
      </c>
      <c r="N6" s="7">
        <v>194.55500000000001</v>
      </c>
      <c r="O6" s="8">
        <v>154535</v>
      </c>
      <c r="P6" s="8">
        <v>7859</v>
      </c>
      <c r="Q6" s="8">
        <v>28767</v>
      </c>
      <c r="R6" s="8">
        <v>12974</v>
      </c>
      <c r="S6" s="8">
        <v>22814</v>
      </c>
      <c r="T6" s="8">
        <v>9101</v>
      </c>
      <c r="U6" s="8">
        <v>16316</v>
      </c>
      <c r="V6" s="8">
        <v>3120</v>
      </c>
      <c r="W6" s="8">
        <v>24827</v>
      </c>
      <c r="X6" s="8">
        <v>22331</v>
      </c>
      <c r="Y6" s="8">
        <v>5798</v>
      </c>
      <c r="Z6" s="9">
        <v>395.9</v>
      </c>
    </row>
    <row r="7" spans="1:26" x14ac:dyDescent="0.35">
      <c r="B7" s="2" t="s">
        <v>67</v>
      </c>
      <c r="C7" s="7">
        <v>13702.379000000001</v>
      </c>
      <c r="D7" s="7">
        <v>807.99699999999996</v>
      </c>
      <c r="E7" s="7">
        <v>2735.57</v>
      </c>
      <c r="F7" s="7">
        <v>942.88800000000003</v>
      </c>
      <c r="G7" s="7">
        <v>2107.8939999999998</v>
      </c>
      <c r="H7" s="7">
        <v>899.10699999999997</v>
      </c>
      <c r="I7" s="7">
        <v>1446.97</v>
      </c>
      <c r="J7" s="7">
        <v>236.16499999999999</v>
      </c>
      <c r="K7" s="7">
        <v>1834.183</v>
      </c>
      <c r="L7" s="7">
        <v>2012.4110000000001</v>
      </c>
      <c r="M7" s="7">
        <v>467.53699999999998</v>
      </c>
      <c r="N7" s="7">
        <v>197.97900000000001</v>
      </c>
      <c r="O7" s="8">
        <v>155007</v>
      </c>
      <c r="P7" s="8">
        <v>7885</v>
      </c>
      <c r="Q7" s="8">
        <v>28828</v>
      </c>
      <c r="R7" s="8">
        <v>12985</v>
      </c>
      <c r="S7" s="8">
        <v>22858</v>
      </c>
      <c r="T7" s="8">
        <v>9100</v>
      </c>
      <c r="U7" s="8">
        <v>16415</v>
      </c>
      <c r="V7" s="8">
        <v>3097</v>
      </c>
      <c r="W7" s="8">
        <v>24938</v>
      </c>
      <c r="X7" s="8">
        <v>22450</v>
      </c>
      <c r="Y7" s="8">
        <v>5819</v>
      </c>
      <c r="Z7" s="9">
        <v>398.7</v>
      </c>
    </row>
    <row r="8" spans="1:26" x14ac:dyDescent="0.35">
      <c r="B8" s="2" t="s">
        <v>68</v>
      </c>
      <c r="C8" s="7">
        <v>13737.066999999999</v>
      </c>
      <c r="D8" s="7">
        <v>805.94799999999998</v>
      </c>
      <c r="E8" s="7">
        <v>2740.212</v>
      </c>
      <c r="F8" s="7">
        <v>940.49900000000002</v>
      </c>
      <c r="G8" s="7">
        <v>2118.35</v>
      </c>
      <c r="H8" s="7">
        <v>901.77300000000002</v>
      </c>
      <c r="I8" s="7">
        <v>1452.489</v>
      </c>
      <c r="J8" s="7">
        <v>235.75299999999999</v>
      </c>
      <c r="K8" s="7">
        <v>1844.0840000000001</v>
      </c>
      <c r="L8" s="7">
        <v>2018.164</v>
      </c>
      <c r="M8" s="7">
        <v>469.69900000000001</v>
      </c>
      <c r="N8" s="7">
        <v>196.363</v>
      </c>
      <c r="O8" s="8">
        <v>155255</v>
      </c>
      <c r="P8" s="8">
        <v>7899</v>
      </c>
      <c r="Q8" s="8">
        <v>28864</v>
      </c>
      <c r="R8" s="8">
        <v>12988</v>
      </c>
      <c r="S8" s="8">
        <v>22879</v>
      </c>
      <c r="T8" s="8">
        <v>9100</v>
      </c>
      <c r="U8" s="8">
        <v>16472</v>
      </c>
      <c r="V8" s="8">
        <v>3089</v>
      </c>
      <c r="W8" s="8">
        <v>25002</v>
      </c>
      <c r="X8" s="8">
        <v>22505</v>
      </c>
      <c r="Y8" s="8">
        <v>5824</v>
      </c>
      <c r="Z8" s="9">
        <v>399.7</v>
      </c>
    </row>
    <row r="9" spans="1:26" x14ac:dyDescent="0.35">
      <c r="B9" s="2" t="s">
        <v>69</v>
      </c>
      <c r="C9" s="7">
        <v>13773.391</v>
      </c>
      <c r="D9" s="7">
        <v>812.65899999999999</v>
      </c>
      <c r="E9" s="7">
        <v>2745.7620000000002</v>
      </c>
      <c r="F9" s="7">
        <v>941.03800000000001</v>
      </c>
      <c r="G9" s="7">
        <v>2123.665</v>
      </c>
      <c r="H9" s="7">
        <v>900.32100000000003</v>
      </c>
      <c r="I9" s="7">
        <v>1457.91</v>
      </c>
      <c r="J9" s="7">
        <v>235.53700000000001</v>
      </c>
      <c r="K9" s="7">
        <v>1849.653</v>
      </c>
      <c r="L9" s="7">
        <v>2022.7950000000001</v>
      </c>
      <c r="M9" s="7">
        <v>473.3</v>
      </c>
      <c r="N9" s="7">
        <v>197.31800000000001</v>
      </c>
      <c r="O9" s="8">
        <v>155472</v>
      </c>
      <c r="P9" s="8">
        <v>7890</v>
      </c>
      <c r="Q9" s="8">
        <v>28867</v>
      </c>
      <c r="R9" s="8">
        <v>12976</v>
      </c>
      <c r="S9" s="8">
        <v>22924</v>
      </c>
      <c r="T9" s="8">
        <v>9095</v>
      </c>
      <c r="U9" s="8">
        <v>16518</v>
      </c>
      <c r="V9" s="8">
        <v>3092</v>
      </c>
      <c r="W9" s="8">
        <v>25072</v>
      </c>
      <c r="X9" s="8">
        <v>22565</v>
      </c>
      <c r="Y9" s="8">
        <v>5838</v>
      </c>
      <c r="Z9" s="9">
        <v>401.6</v>
      </c>
    </row>
    <row r="10" spans="1:26" x14ac:dyDescent="0.35">
      <c r="B10" s="2" t="s">
        <v>70</v>
      </c>
      <c r="C10" s="7">
        <v>13802.114</v>
      </c>
      <c r="D10" s="7">
        <v>802.447</v>
      </c>
      <c r="E10" s="7">
        <v>2754.9569999999999</v>
      </c>
      <c r="F10" s="7">
        <v>942.82</v>
      </c>
      <c r="G10" s="7">
        <v>2130.31</v>
      </c>
      <c r="H10" s="7">
        <v>901.03</v>
      </c>
      <c r="I10" s="7">
        <v>1462.126</v>
      </c>
      <c r="J10" s="7">
        <v>237.542</v>
      </c>
      <c r="K10" s="7">
        <v>1855.9649999999999</v>
      </c>
      <c r="L10" s="7">
        <v>2027.59</v>
      </c>
      <c r="M10" s="7">
        <v>476.685</v>
      </c>
      <c r="N10" s="7">
        <v>197.38499999999999</v>
      </c>
      <c r="O10" s="8">
        <v>155766</v>
      </c>
      <c r="P10" s="8">
        <v>7903</v>
      </c>
      <c r="Q10" s="8">
        <v>28884</v>
      </c>
      <c r="R10" s="8">
        <v>12986</v>
      </c>
      <c r="S10" s="8">
        <v>22989</v>
      </c>
      <c r="T10" s="8">
        <v>9120</v>
      </c>
      <c r="U10" s="8">
        <v>16548</v>
      </c>
      <c r="V10" s="8">
        <v>3093</v>
      </c>
      <c r="W10" s="8">
        <v>25157</v>
      </c>
      <c r="X10" s="8">
        <v>22606</v>
      </c>
      <c r="Y10" s="8">
        <v>5840</v>
      </c>
      <c r="Z10" s="9">
        <v>406.4</v>
      </c>
    </row>
    <row r="11" spans="1:26" x14ac:dyDescent="0.35">
      <c r="B11" s="2" t="s">
        <v>71</v>
      </c>
      <c r="C11" s="7">
        <v>13843.27</v>
      </c>
      <c r="D11" s="7">
        <v>804.024</v>
      </c>
      <c r="E11" s="7">
        <v>2763.183</v>
      </c>
      <c r="F11" s="7">
        <v>940.46299999999997</v>
      </c>
      <c r="G11" s="7">
        <v>2147.4349999999999</v>
      </c>
      <c r="H11" s="7">
        <v>904.48400000000004</v>
      </c>
      <c r="I11" s="7">
        <v>1455.086</v>
      </c>
      <c r="J11" s="7">
        <v>238.45099999999999</v>
      </c>
      <c r="K11" s="7">
        <v>1863.8119999999999</v>
      </c>
      <c r="L11" s="7">
        <v>2031.809</v>
      </c>
      <c r="M11" s="7">
        <v>477.40899999999999</v>
      </c>
      <c r="N11" s="7">
        <v>204.161</v>
      </c>
      <c r="O11" s="8">
        <v>156105</v>
      </c>
      <c r="P11" s="8">
        <v>7928</v>
      </c>
      <c r="Q11" s="8">
        <v>28921</v>
      </c>
      <c r="R11" s="8">
        <v>12984</v>
      </c>
      <c r="S11" s="8">
        <v>23053</v>
      </c>
      <c r="T11" s="8">
        <v>9130</v>
      </c>
      <c r="U11" s="8">
        <v>16596</v>
      </c>
      <c r="V11" s="8">
        <v>3084</v>
      </c>
      <c r="W11" s="8">
        <v>25254</v>
      </c>
      <c r="X11" s="8">
        <v>22662</v>
      </c>
      <c r="Y11" s="8">
        <v>5850</v>
      </c>
      <c r="Z11" s="9">
        <v>409.7</v>
      </c>
    </row>
    <row r="12" spans="1:26" x14ac:dyDescent="0.35">
      <c r="B12" s="2" t="s">
        <v>72</v>
      </c>
      <c r="C12" s="7" t="e">
        <v>#N/A</v>
      </c>
      <c r="D12" s="7" t="e">
        <v>#N/A</v>
      </c>
      <c r="E12" s="7" t="e">
        <v>#N/A</v>
      </c>
      <c r="F12" s="7" t="e">
        <v>#N/A</v>
      </c>
      <c r="G12" s="7" t="e">
        <v>#N/A</v>
      </c>
      <c r="H12" s="7" t="e">
        <v>#N/A</v>
      </c>
      <c r="I12" s="7" t="e">
        <v>#N/A</v>
      </c>
      <c r="J12" s="7" t="e">
        <v>#N/A</v>
      </c>
      <c r="K12" s="7" t="e">
        <v>#N/A</v>
      </c>
      <c r="L12" s="7" t="e">
        <v>#N/A</v>
      </c>
      <c r="M12" s="7" t="e">
        <v>#N/A</v>
      </c>
      <c r="N12" s="7" t="e">
        <v>#N/A</v>
      </c>
      <c r="O12" s="8" t="e">
        <v>#N/A</v>
      </c>
      <c r="P12" s="8" t="e">
        <v>#N/A</v>
      </c>
      <c r="Q12" s="8" t="e">
        <v>#N/A</v>
      </c>
      <c r="R12" s="8" t="e">
        <v>#N/A</v>
      </c>
      <c r="S12" s="8" t="e">
        <v>#N/A</v>
      </c>
      <c r="T12" s="8" t="e">
        <v>#N/A</v>
      </c>
      <c r="U12" s="8" t="e">
        <v>#N/A</v>
      </c>
      <c r="V12" s="8" t="e">
        <v>#N/A</v>
      </c>
      <c r="W12" s="8" t="e">
        <v>#N/A</v>
      </c>
      <c r="X12" s="8" t="e">
        <v>#N/A</v>
      </c>
      <c r="Y12" s="8" t="e">
        <v>#N/A</v>
      </c>
      <c r="Z12" s="9" t="e">
        <v>#N/A</v>
      </c>
    </row>
    <row r="13" spans="1:26" hidden="1" x14ac:dyDescent="0.35">
      <c r="B13" s="2" t="s">
        <v>73</v>
      </c>
      <c r="C13" s="7" t="e">
        <v>#N/A</v>
      </c>
      <c r="D13" s="7" t="e">
        <v>#N/A</v>
      </c>
      <c r="E13" s="7" t="e">
        <v>#N/A</v>
      </c>
      <c r="F13" s="7" t="e">
        <v>#N/A</v>
      </c>
      <c r="G13" s="7" t="e">
        <v>#N/A</v>
      </c>
      <c r="H13" s="7" t="e">
        <v>#N/A</v>
      </c>
      <c r="I13" s="7" t="e">
        <v>#N/A</v>
      </c>
      <c r="J13" s="7" t="e">
        <v>#N/A</v>
      </c>
      <c r="K13" s="7" t="e">
        <v>#N/A</v>
      </c>
      <c r="L13" s="7" t="e">
        <v>#N/A</v>
      </c>
      <c r="M13" s="7" t="e">
        <v>#N/A</v>
      </c>
      <c r="N13" s="7" t="e">
        <v>#N/A</v>
      </c>
      <c r="O13" s="8" t="e">
        <v>#N/A</v>
      </c>
      <c r="P13" s="8" t="e">
        <v>#N/A</v>
      </c>
      <c r="Q13" s="8" t="e">
        <v>#N/A</v>
      </c>
      <c r="R13" s="8" t="e">
        <v>#N/A</v>
      </c>
      <c r="S13" s="8" t="e">
        <v>#N/A</v>
      </c>
      <c r="T13" s="8" t="e">
        <v>#N/A</v>
      </c>
      <c r="U13" s="8" t="e">
        <v>#N/A</v>
      </c>
      <c r="V13" s="8" t="e">
        <v>#N/A</v>
      </c>
      <c r="W13" s="8" t="e">
        <v>#N/A</v>
      </c>
      <c r="X13" s="8" t="e">
        <v>#N/A</v>
      </c>
      <c r="Y13" s="8" t="e">
        <v>#N/A</v>
      </c>
      <c r="Z13" s="9" t="e">
        <v>#N/A</v>
      </c>
    </row>
    <row r="14" spans="1:26" hidden="1" x14ac:dyDescent="0.35">
      <c r="B14" s="2" t="s">
        <v>74</v>
      </c>
      <c r="C14" s="7" t="e">
        <v>#N/A</v>
      </c>
      <c r="D14" s="7" t="e">
        <v>#N/A</v>
      </c>
      <c r="E14" s="7" t="e">
        <v>#N/A</v>
      </c>
      <c r="F14" s="7" t="e">
        <v>#N/A</v>
      </c>
      <c r="G14" s="7" t="e">
        <v>#N/A</v>
      </c>
      <c r="H14" s="7" t="e">
        <v>#N/A</v>
      </c>
      <c r="I14" s="7" t="e">
        <v>#N/A</v>
      </c>
      <c r="J14" s="7" t="e">
        <v>#N/A</v>
      </c>
      <c r="K14" s="7" t="e">
        <v>#N/A</v>
      </c>
      <c r="L14" s="7" t="e">
        <v>#N/A</v>
      </c>
      <c r="M14" s="7" t="e">
        <v>#N/A</v>
      </c>
      <c r="N14" s="7" t="e">
        <v>#N/A</v>
      </c>
      <c r="O14" s="8" t="e">
        <v>#N/A</v>
      </c>
      <c r="P14" s="8" t="e">
        <v>#N/A</v>
      </c>
      <c r="Q14" s="8" t="e">
        <v>#N/A</v>
      </c>
      <c r="R14" s="8" t="e">
        <v>#N/A</v>
      </c>
      <c r="S14" s="8" t="e">
        <v>#N/A</v>
      </c>
      <c r="T14" s="8" t="e">
        <v>#N/A</v>
      </c>
      <c r="U14" s="8" t="e">
        <v>#N/A</v>
      </c>
      <c r="V14" s="8" t="e">
        <v>#N/A</v>
      </c>
      <c r="W14" s="8" t="e">
        <v>#N/A</v>
      </c>
      <c r="X14" s="8" t="e">
        <v>#N/A</v>
      </c>
      <c r="Y14" s="8" t="e">
        <v>#N/A</v>
      </c>
      <c r="Z14" s="9" t="e">
        <v>#N/A</v>
      </c>
    </row>
    <row r="15" spans="1:26" hidden="1" x14ac:dyDescent="0.35">
      <c r="B15" s="2" t="s">
        <v>75</v>
      </c>
      <c r="C15" s="7" t="e">
        <v>#N/A</v>
      </c>
      <c r="D15" s="7" t="e">
        <v>#N/A</v>
      </c>
      <c r="E15" s="7" t="e">
        <v>#N/A</v>
      </c>
      <c r="F15" s="7" t="e">
        <v>#N/A</v>
      </c>
      <c r="G15" s="7" t="e">
        <v>#N/A</v>
      </c>
      <c r="H15" s="7" t="e">
        <v>#N/A</v>
      </c>
      <c r="I15" s="7" t="e">
        <v>#N/A</v>
      </c>
      <c r="J15" s="7" t="e">
        <v>#N/A</v>
      </c>
      <c r="K15" s="7" t="e">
        <v>#N/A</v>
      </c>
      <c r="L15" s="7" t="e">
        <v>#N/A</v>
      </c>
      <c r="M15" s="7" t="e">
        <v>#N/A</v>
      </c>
      <c r="N15" s="7" t="e">
        <v>#N/A</v>
      </c>
      <c r="O15" s="8" t="e">
        <v>#N/A</v>
      </c>
      <c r="P15" s="8" t="e">
        <v>#N/A</v>
      </c>
      <c r="Q15" s="8" t="e">
        <v>#N/A</v>
      </c>
      <c r="R15" s="8" t="e">
        <v>#N/A</v>
      </c>
      <c r="S15" s="8" t="e">
        <v>#N/A</v>
      </c>
      <c r="T15" s="8" t="e">
        <v>#N/A</v>
      </c>
      <c r="U15" s="8" t="e">
        <v>#N/A</v>
      </c>
      <c r="V15" s="8" t="e">
        <v>#N/A</v>
      </c>
      <c r="W15" s="8" t="e">
        <v>#N/A</v>
      </c>
      <c r="X15" s="8" t="e">
        <v>#N/A</v>
      </c>
      <c r="Y15" s="8" t="e">
        <v>#N/A</v>
      </c>
      <c r="Z15" s="9" t="e">
        <v>#N/A</v>
      </c>
    </row>
    <row r="16" spans="1:26" hidden="1" x14ac:dyDescent="0.35">
      <c r="B16" s="2" t="s">
        <v>76</v>
      </c>
      <c r="C16" s="7" t="e">
        <v>#N/A</v>
      </c>
      <c r="D16" s="7" t="e">
        <v>#N/A</v>
      </c>
      <c r="E16" s="7" t="e">
        <v>#N/A</v>
      </c>
      <c r="F16" s="7" t="e">
        <v>#N/A</v>
      </c>
      <c r="G16" s="7" t="e">
        <v>#N/A</v>
      </c>
      <c r="H16" s="7" t="e">
        <v>#N/A</v>
      </c>
      <c r="I16" s="7" t="e">
        <v>#N/A</v>
      </c>
      <c r="J16" s="7" t="e">
        <v>#N/A</v>
      </c>
      <c r="K16" s="7" t="e">
        <v>#N/A</v>
      </c>
      <c r="L16" s="7" t="e">
        <v>#N/A</v>
      </c>
      <c r="M16" s="7" t="e">
        <v>#N/A</v>
      </c>
      <c r="N16" s="7" t="e">
        <v>#N/A</v>
      </c>
      <c r="O16" s="8" t="e">
        <v>#N/A</v>
      </c>
      <c r="P16" s="8" t="e">
        <v>#N/A</v>
      </c>
      <c r="Q16" s="8" t="e">
        <v>#N/A</v>
      </c>
      <c r="R16" s="8" t="e">
        <v>#N/A</v>
      </c>
      <c r="S16" s="8" t="e">
        <v>#N/A</v>
      </c>
      <c r="T16" s="8" t="e">
        <v>#N/A</v>
      </c>
      <c r="U16" s="8" t="e">
        <v>#N/A</v>
      </c>
      <c r="V16" s="8" t="e">
        <v>#N/A</v>
      </c>
      <c r="W16" s="8" t="e">
        <v>#N/A</v>
      </c>
      <c r="X16" s="8" t="e">
        <v>#N/A</v>
      </c>
      <c r="Y16" s="8" t="e">
        <v>#N/A</v>
      </c>
      <c r="Z16" s="9" t="e">
        <v>#N/A</v>
      </c>
    </row>
    <row r="17" spans="2:26" hidden="1" x14ac:dyDescent="0.35">
      <c r="B17" s="2" t="s">
        <v>77</v>
      </c>
      <c r="C17" s="7" t="e">
        <v>#N/A</v>
      </c>
      <c r="D17" s="7" t="e">
        <v>#N/A</v>
      </c>
      <c r="E17" s="7" t="e">
        <v>#N/A</v>
      </c>
      <c r="F17" s="7" t="e">
        <v>#N/A</v>
      </c>
      <c r="G17" s="7" t="e">
        <v>#N/A</v>
      </c>
      <c r="H17" s="7" t="e">
        <v>#N/A</v>
      </c>
      <c r="I17" s="7" t="e">
        <v>#N/A</v>
      </c>
      <c r="J17" s="7" t="e">
        <v>#N/A</v>
      </c>
      <c r="K17" s="7" t="e">
        <v>#N/A</v>
      </c>
      <c r="L17" s="7" t="e">
        <v>#N/A</v>
      </c>
      <c r="M17" s="7" t="e">
        <v>#N/A</v>
      </c>
      <c r="N17" s="7" t="e">
        <v>#N/A</v>
      </c>
      <c r="O17" s="8" t="e">
        <v>#N/A</v>
      </c>
      <c r="P17" s="8" t="e">
        <v>#N/A</v>
      </c>
      <c r="Q17" s="8" t="e">
        <v>#N/A</v>
      </c>
      <c r="R17" s="8" t="e">
        <v>#N/A</v>
      </c>
      <c r="S17" s="8" t="e">
        <v>#N/A</v>
      </c>
      <c r="T17" s="8" t="e">
        <v>#N/A</v>
      </c>
      <c r="U17" s="8" t="e">
        <v>#N/A</v>
      </c>
      <c r="V17" s="8" t="e">
        <v>#N/A</v>
      </c>
      <c r="W17" s="8" t="e">
        <v>#N/A</v>
      </c>
      <c r="X17" s="8" t="e">
        <v>#N/A</v>
      </c>
      <c r="Y17" s="8" t="e">
        <v>#N/A</v>
      </c>
      <c r="Z17" s="9" t="e">
        <v>#N/A</v>
      </c>
    </row>
    <row r="18" spans="2:26" hidden="1" x14ac:dyDescent="0.35">
      <c r="B18" s="2" t="s">
        <v>78</v>
      </c>
      <c r="C18" s="7" t="e">
        <v>#N/A</v>
      </c>
      <c r="D18" s="7" t="e">
        <v>#N/A</v>
      </c>
      <c r="E18" s="7" t="e">
        <v>#N/A</v>
      </c>
      <c r="F18" s="7" t="e">
        <v>#N/A</v>
      </c>
      <c r="G18" s="7" t="e">
        <v>#N/A</v>
      </c>
      <c r="H18" s="7" t="e">
        <v>#N/A</v>
      </c>
      <c r="I18" s="7" t="e">
        <v>#N/A</v>
      </c>
      <c r="J18" s="7" t="e">
        <v>#N/A</v>
      </c>
      <c r="K18" s="7" t="e">
        <v>#N/A</v>
      </c>
      <c r="L18" s="7" t="e">
        <v>#N/A</v>
      </c>
      <c r="M18" s="7" t="e">
        <v>#N/A</v>
      </c>
      <c r="N18" s="7" t="e">
        <v>#N/A</v>
      </c>
      <c r="O18" s="8" t="e">
        <v>#N/A</v>
      </c>
      <c r="P18" s="8" t="e">
        <v>#N/A</v>
      </c>
      <c r="Q18" s="8" t="e">
        <v>#N/A</v>
      </c>
      <c r="R18" s="8" t="e">
        <v>#N/A</v>
      </c>
      <c r="S18" s="8" t="e">
        <v>#N/A</v>
      </c>
      <c r="T18" s="8" t="e">
        <v>#N/A</v>
      </c>
      <c r="U18" s="8" t="e">
        <v>#N/A</v>
      </c>
      <c r="V18" s="8" t="e">
        <v>#N/A</v>
      </c>
      <c r="W18" s="8" t="e">
        <v>#N/A</v>
      </c>
      <c r="X18" s="8" t="e">
        <v>#N/A</v>
      </c>
      <c r="Y18" s="8" t="e">
        <v>#N/A</v>
      </c>
      <c r="Z18" s="9" t="e">
        <v>#N/A</v>
      </c>
    </row>
    <row r="19" spans="2:26" hidden="1" x14ac:dyDescent="0.35"/>
    <row r="20" spans="2:26" hidden="1" x14ac:dyDescent="0.35">
      <c r="B20" s="3" t="s">
        <v>79</v>
      </c>
      <c r="C20" s="9">
        <f>C10/$C$10*100</f>
        <v>100</v>
      </c>
      <c r="D20" s="9">
        <f t="shared" ref="D20:N20" si="0">D10/$C$10*100</f>
        <v>5.8139427047190013</v>
      </c>
      <c r="E20" s="9">
        <f t="shared" si="0"/>
        <v>19.96039882006481</v>
      </c>
      <c r="F20" s="9">
        <f t="shared" si="0"/>
        <v>6.830982558179131</v>
      </c>
      <c r="G20" s="9">
        <f t="shared" si="0"/>
        <v>15.434664573847165</v>
      </c>
      <c r="H20" s="9">
        <f t="shared" si="0"/>
        <v>6.5282028535628669</v>
      </c>
      <c r="I20" s="9">
        <f t="shared" si="0"/>
        <v>10.593493141702785</v>
      </c>
      <c r="J20" s="9">
        <f t="shared" si="0"/>
        <v>1.7210551948781179</v>
      </c>
      <c r="K20" s="9">
        <f t="shared" si="0"/>
        <v>13.446961820486338</v>
      </c>
      <c r="L20" s="9">
        <f t="shared" si="0"/>
        <v>14.690430755752343</v>
      </c>
      <c r="M20" s="9">
        <f t="shared" si="0"/>
        <v>3.4537100620962846</v>
      </c>
      <c r="N20" s="9">
        <f t="shared" si="0"/>
        <v>1.4301070111433656</v>
      </c>
      <c r="O20" s="9">
        <f>O11/$O$11*100</f>
        <v>100</v>
      </c>
      <c r="P20" s="9">
        <f t="shared" ref="P20:Z20" si="1">P11/$O$11*100</f>
        <v>5.0786329713974565</v>
      </c>
      <c r="Q20" s="9">
        <f t="shared" si="1"/>
        <v>18.526632715159668</v>
      </c>
      <c r="R20" s="9">
        <f t="shared" si="1"/>
        <v>8.3174786201595072</v>
      </c>
      <c r="S20" s="9">
        <f t="shared" si="1"/>
        <v>14.767624355401813</v>
      </c>
      <c r="T20" s="9">
        <f t="shared" si="1"/>
        <v>5.8486275263444476</v>
      </c>
      <c r="U20" s="9">
        <f t="shared" si="1"/>
        <v>10.631305851830499</v>
      </c>
      <c r="V20" s="9">
        <f t="shared" si="1"/>
        <v>1.9755933506293839</v>
      </c>
      <c r="W20" s="9">
        <f t="shared" si="1"/>
        <v>16.177572787546843</v>
      </c>
      <c r="X20" s="9">
        <f t="shared" si="1"/>
        <v>14.517151916978957</v>
      </c>
      <c r="Y20" s="9">
        <f>Y11/$O$11*100</f>
        <v>3.7474776592678003</v>
      </c>
      <c r="Z20" s="9">
        <f t="shared" si="1"/>
        <v>0.26245155504307999</v>
      </c>
    </row>
    <row r="21" spans="2:26" hidden="1" x14ac:dyDescent="0.35"/>
    <row r="22" spans="2:26" x14ac:dyDescent="0.35">
      <c r="B22" s="3"/>
      <c r="C22" s="2" t="str">
        <f>CONCATENATE(C3&amp;" ("&amp;ROUND(C20,1)&amp;"%)")</f>
        <v>Total (100%)</v>
      </c>
      <c r="D22" s="2" t="str">
        <f t="shared" ref="D22:N22" si="2">CONCATENATE(D3&amp;" ("&amp;ROUND(D20,1)&amp;"%)")</f>
        <v>Const. (5.8%)</v>
      </c>
      <c r="E22" s="2" t="str">
        <f t="shared" si="2"/>
        <v>Trade, transp., util. (20%)</v>
      </c>
      <c r="F22" s="2" t="str">
        <f t="shared" si="2"/>
        <v>Mfg. (6.8%)</v>
      </c>
      <c r="G22" s="2" t="str">
        <f t="shared" si="2"/>
        <v>Prof. &amp; bus. svcs. (15.4%)</v>
      </c>
      <c r="H22" s="2" t="str">
        <f t="shared" si="2"/>
        <v>Fin. act. (6.5%)</v>
      </c>
      <c r="I22" s="2" t="str">
        <f t="shared" si="2"/>
        <v>Leisure &amp; hosp. (10.6%)</v>
      </c>
      <c r="J22" s="2" t="str">
        <f t="shared" si="2"/>
        <v>Info. (1.7%)</v>
      </c>
      <c r="K22" s="2" t="str">
        <f t="shared" si="2"/>
        <v>Educ. &amp; health (13.4%)</v>
      </c>
      <c r="L22" s="2" t="str">
        <f t="shared" si="2"/>
        <v>Govt. (14.7%)</v>
      </c>
      <c r="M22" s="2" t="str">
        <f t="shared" si="2"/>
        <v>Other svcs. (3.5%)</v>
      </c>
      <c r="N22" s="2" t="str">
        <f t="shared" si="2"/>
        <v>Oil &amp; gas (1.4%)</v>
      </c>
    </row>
    <row r="23" spans="2:26" x14ac:dyDescent="0.35">
      <c r="B23" s="3" t="s">
        <v>80</v>
      </c>
      <c r="C23" s="9">
        <f t="shared" ref="C23:Z23" si="3">(((C11/C6)^(12/5))-1)*100</f>
        <v>3.5850005077379565</v>
      </c>
      <c r="D23" s="9">
        <f t="shared" si="3"/>
        <v>2.2929162825199079</v>
      </c>
      <c r="E23" s="9">
        <f t="shared" si="3"/>
        <v>3.2354920488044225</v>
      </c>
      <c r="F23" s="9">
        <f t="shared" si="3"/>
        <v>-7.8555844320615797E-2</v>
      </c>
      <c r="G23" s="9">
        <f t="shared" si="3"/>
        <v>5.2009936616744579</v>
      </c>
      <c r="H23" s="9">
        <f t="shared" si="3"/>
        <v>2.8605545398638021</v>
      </c>
      <c r="I23" s="9">
        <f t="shared" si="3"/>
        <v>3.5694199234846069</v>
      </c>
      <c r="J23" s="9">
        <f t="shared" si="3"/>
        <v>3.068471102866388</v>
      </c>
      <c r="K23" s="9">
        <f t="shared" si="3"/>
        <v>4.2204695154092864</v>
      </c>
      <c r="L23" s="9">
        <f t="shared" si="3"/>
        <v>2.9537473138571579</v>
      </c>
      <c r="M23" s="9">
        <f t="shared" si="3"/>
        <v>7.3083925234962432</v>
      </c>
      <c r="N23" s="9">
        <f t="shared" si="3"/>
        <v>12.262040194054546</v>
      </c>
      <c r="O23" s="9">
        <f t="shared" si="3"/>
        <v>2.4556462739225182</v>
      </c>
      <c r="P23" s="9">
        <f t="shared" si="3"/>
        <v>2.120103545603369</v>
      </c>
      <c r="Q23" s="9">
        <f t="shared" si="3"/>
        <v>1.2896235552691815</v>
      </c>
      <c r="R23" s="9">
        <f t="shared" si="3"/>
        <v>0.18508517269526514</v>
      </c>
      <c r="S23" s="9">
        <f t="shared" si="3"/>
        <v>2.532708859343602</v>
      </c>
      <c r="T23" s="9">
        <f t="shared" si="3"/>
        <v>0.76645764646277037</v>
      </c>
      <c r="U23" s="9">
        <f t="shared" si="3"/>
        <v>4.1682458366041342</v>
      </c>
      <c r="V23" s="9">
        <f t="shared" si="3"/>
        <v>-2.7468983756630316</v>
      </c>
      <c r="W23" s="9">
        <f t="shared" si="3"/>
        <v>4.1775732374225383</v>
      </c>
      <c r="X23" s="9">
        <f t="shared" si="3"/>
        <v>3.594369793041241</v>
      </c>
      <c r="Y23" s="9">
        <f t="shared" si="3"/>
        <v>2.1659957471390046</v>
      </c>
      <c r="Z23" s="9">
        <f t="shared" si="3"/>
        <v>8.5708178394051426</v>
      </c>
    </row>
    <row r="24" spans="2:26" x14ac:dyDescent="0.35">
      <c r="B24" s="3" t="s">
        <v>81</v>
      </c>
      <c r="C24" s="9">
        <f>O23</f>
        <v>2.4556462739225182</v>
      </c>
      <c r="D24" s="9">
        <f t="shared" ref="D24:M24" si="4">P23</f>
        <v>2.120103545603369</v>
      </c>
      <c r="E24" s="9">
        <f t="shared" si="4"/>
        <v>1.2896235552691815</v>
      </c>
      <c r="F24" s="9">
        <f t="shared" si="4"/>
        <v>0.18508517269526514</v>
      </c>
      <c r="G24" s="9">
        <f>S23</f>
        <v>2.532708859343602</v>
      </c>
      <c r="H24" s="9">
        <f>T23</f>
        <v>0.76645764646277037</v>
      </c>
      <c r="I24" s="9">
        <f t="shared" si="4"/>
        <v>4.1682458366041342</v>
      </c>
      <c r="J24" s="9">
        <f t="shared" si="4"/>
        <v>-2.7468983756630316</v>
      </c>
      <c r="K24" s="9">
        <f t="shared" si="4"/>
        <v>4.1775732374225383</v>
      </c>
      <c r="L24" s="9">
        <f t="shared" si="4"/>
        <v>3.594369793041241</v>
      </c>
      <c r="M24" s="9">
        <f t="shared" si="4"/>
        <v>2.1659957471390046</v>
      </c>
      <c r="N24" s="9">
        <f>Z23</f>
        <v>8.5708178394051426</v>
      </c>
    </row>
    <row r="26" spans="2:26" x14ac:dyDescent="0.35">
      <c r="B26" s="3" t="s">
        <v>82</v>
      </c>
      <c r="C26" s="2">
        <v>1</v>
      </c>
      <c r="D26" s="2">
        <f>C26+1</f>
        <v>2</v>
      </c>
      <c r="E26" s="2">
        <f t="shared" ref="E26:N26" si="5">D26+1</f>
        <v>3</v>
      </c>
      <c r="F26" s="2">
        <f t="shared" si="5"/>
        <v>4</v>
      </c>
      <c r="G26" s="2">
        <f t="shared" si="5"/>
        <v>5</v>
      </c>
      <c r="H26" s="2">
        <f t="shared" si="5"/>
        <v>6</v>
      </c>
      <c r="I26" s="2">
        <f t="shared" si="5"/>
        <v>7</v>
      </c>
      <c r="J26" s="2">
        <f t="shared" si="5"/>
        <v>8</v>
      </c>
      <c r="K26" s="2">
        <f t="shared" si="5"/>
        <v>9</v>
      </c>
      <c r="L26" s="2">
        <f t="shared" si="5"/>
        <v>10</v>
      </c>
      <c r="M26" s="2">
        <f t="shared" si="5"/>
        <v>11</v>
      </c>
      <c r="N26" s="2">
        <f t="shared" si="5"/>
        <v>12</v>
      </c>
    </row>
    <row r="27" spans="2:26" x14ac:dyDescent="0.35">
      <c r="C27" s="9" t="str">
        <f>_xlfn.XLOOKUP(LARGE($C$20:$N$20,C26),$C20:$N20,$C22:$N22)</f>
        <v>Total (100%)</v>
      </c>
      <c r="D27" s="9" t="str">
        <f t="shared" ref="D27:N27" si="6">_xlfn.XLOOKUP(LARGE($C$20:$N$20,D26),$C20:$N20,$C22:$N22)</f>
        <v>Trade, transp., util. (20%)</v>
      </c>
      <c r="E27" s="9" t="str">
        <f t="shared" si="6"/>
        <v>Prof. &amp; bus. svcs. (15.4%)</v>
      </c>
      <c r="F27" s="9" t="str">
        <f t="shared" si="6"/>
        <v>Govt. (14.7%)</v>
      </c>
      <c r="G27" s="9" t="str">
        <f t="shared" si="6"/>
        <v>Educ. &amp; health (13.4%)</v>
      </c>
      <c r="H27" s="9" t="str">
        <f t="shared" si="6"/>
        <v>Leisure &amp; hosp. (10.6%)</v>
      </c>
      <c r="I27" s="9" t="str">
        <f t="shared" si="6"/>
        <v>Mfg. (6.8%)</v>
      </c>
      <c r="J27" s="9" t="str">
        <f t="shared" si="6"/>
        <v>Fin. act. (6.5%)</v>
      </c>
      <c r="K27" s="9" t="str">
        <f t="shared" si="6"/>
        <v>Const. (5.8%)</v>
      </c>
      <c r="L27" s="9" t="str">
        <f t="shared" si="6"/>
        <v>Other svcs. (3.5%)</v>
      </c>
      <c r="M27" s="9" t="str">
        <f t="shared" si="6"/>
        <v>Info. (1.7%)</v>
      </c>
      <c r="N27" s="9" t="str">
        <f t="shared" si="6"/>
        <v>Oil &amp; gas (1.4%)</v>
      </c>
    </row>
    <row r="28" spans="2:26" x14ac:dyDescent="0.35">
      <c r="B28" s="2" t="s">
        <v>1</v>
      </c>
      <c r="C28" s="9">
        <f>_xlfn.XLOOKUP(LARGE($C$20:$N$20,C26),$C20:$N20,$C23:$N23)</f>
        <v>3.5850005077379565</v>
      </c>
      <c r="D28" s="9">
        <f t="shared" ref="D28:N28" si="7">_xlfn.XLOOKUP(LARGE($C$20:$N$20,D26),$C20:$N20,$C23:$N23)</f>
        <v>3.2354920488044225</v>
      </c>
      <c r="E28" s="9">
        <f t="shared" si="7"/>
        <v>5.2009936616744579</v>
      </c>
      <c r="F28" s="9">
        <f t="shared" si="7"/>
        <v>2.9537473138571579</v>
      </c>
      <c r="G28" s="9">
        <f t="shared" si="7"/>
        <v>4.2204695154092864</v>
      </c>
      <c r="H28" s="9">
        <f t="shared" si="7"/>
        <v>3.5694199234846069</v>
      </c>
      <c r="I28" s="9">
        <f t="shared" si="7"/>
        <v>-7.8555844320615797E-2</v>
      </c>
      <c r="J28" s="9">
        <f t="shared" si="7"/>
        <v>2.8605545398638021</v>
      </c>
      <c r="K28" s="9">
        <f t="shared" si="7"/>
        <v>2.2929162825199079</v>
      </c>
      <c r="L28" s="9">
        <f t="shared" si="7"/>
        <v>7.3083925234962432</v>
      </c>
      <c r="M28" s="9">
        <f t="shared" si="7"/>
        <v>3.068471102866388</v>
      </c>
      <c r="N28" s="9">
        <f t="shared" si="7"/>
        <v>12.262040194054546</v>
      </c>
    </row>
    <row r="29" spans="2:26" x14ac:dyDescent="0.35">
      <c r="B29" s="2" t="s">
        <v>2</v>
      </c>
      <c r="C29" s="9">
        <f>_xlfn.XLOOKUP(LARGE($C$20:$N$20,C26),$C20:$N20,$C24:$N24)</f>
        <v>2.4556462739225182</v>
      </c>
      <c r="D29" s="9">
        <f t="shared" ref="D29:N29" si="8">_xlfn.XLOOKUP(LARGE($C$20:$N$20,D26),$C20:$N20,$C24:$N24)</f>
        <v>1.2896235552691815</v>
      </c>
      <c r="E29" s="9">
        <f t="shared" si="8"/>
        <v>2.532708859343602</v>
      </c>
      <c r="F29" s="9">
        <f t="shared" si="8"/>
        <v>3.594369793041241</v>
      </c>
      <c r="G29" s="9">
        <f t="shared" si="8"/>
        <v>4.1775732374225383</v>
      </c>
      <c r="H29" s="9">
        <f t="shared" si="8"/>
        <v>4.1682458366041342</v>
      </c>
      <c r="I29" s="9">
        <f t="shared" si="8"/>
        <v>0.18508517269526514</v>
      </c>
      <c r="J29" s="9">
        <f t="shared" si="8"/>
        <v>0.76645764646277037</v>
      </c>
      <c r="K29" s="9">
        <f t="shared" si="8"/>
        <v>2.120103545603369</v>
      </c>
      <c r="L29" s="9">
        <f t="shared" si="8"/>
        <v>2.1659957471390046</v>
      </c>
      <c r="M29" s="9">
        <f t="shared" si="8"/>
        <v>-2.7468983756630316</v>
      </c>
      <c r="N29" s="9">
        <f t="shared" si="8"/>
        <v>8.5708178394051426</v>
      </c>
    </row>
    <row r="30" spans="2:26" x14ac:dyDescent="0.35">
      <c r="B30" s="2" t="s">
        <v>79</v>
      </c>
      <c r="C30" s="9">
        <v>100</v>
      </c>
      <c r="D30" s="9">
        <v>19.668246277929818</v>
      </c>
      <c r="E30" s="9">
        <v>15.365597652245045</v>
      </c>
      <c r="F30" s="9">
        <v>14.015163985271769</v>
      </c>
      <c r="G30" s="9">
        <v>13.572339598533651</v>
      </c>
      <c r="H30" s="9">
        <v>10.960759992246645</v>
      </c>
      <c r="I30" s="9">
        <v>7.0555533250210782</v>
      </c>
      <c r="J30" s="9">
        <v>6.2410267365830538</v>
      </c>
      <c r="K30" s="9">
        <v>6.0267723327157423</v>
      </c>
      <c r="L30" s="9">
        <v>3.4984069400544158</v>
      </c>
      <c r="M30" s="9">
        <v>1.8812257938448196</v>
      </c>
      <c r="N30" s="9">
        <v>1.587976422194239</v>
      </c>
    </row>
    <row r="39" spans="6:14" x14ac:dyDescent="0.35">
      <c r="F39" s="7">
        <f>SUM(E10,G10,H10,I10,J10,K10,M10)-SUM(E6,G6,H6:K6,M6)</f>
        <v>130.3799999999992</v>
      </c>
      <c r="I39" s="7">
        <f>I10-I6</f>
        <v>28.148999999999887</v>
      </c>
      <c r="J39" s="7">
        <f t="shared" ref="J39:N39" si="9">J10-J6</f>
        <v>2.0749999999999886</v>
      </c>
      <c r="K39" s="7">
        <f t="shared" si="9"/>
        <v>23.980999999999995</v>
      </c>
      <c r="L39" s="7">
        <f t="shared" si="9"/>
        <v>20.27599999999984</v>
      </c>
      <c r="M39" s="7">
        <f t="shared" si="9"/>
        <v>13.103000000000009</v>
      </c>
      <c r="N39" s="7">
        <f t="shared" si="9"/>
        <v>2.8299999999999841</v>
      </c>
    </row>
  </sheetData>
  <mergeCells count="2">
    <mergeCell ref="C1:N1"/>
    <mergeCell ref="O1:Z1"/>
  </mergeCells>
  <pageMargins left="0.7" right="0.7" top="0.75" bottom="0.75" header="0.3" footer="0.3"/>
  <pageSetup orientation="portrait" verticalDpi="1200" r:id="rId1"/>
  <headerFooter>
    <oddHeader>&amp;L&amp;"Calibri"&amp;11&amp;K000000&amp;"Calibri"&amp;11&amp;K000000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E7C93-36BA-4F51-9167-B450E6955299}">
  <sheetPr codeName="Sheet4">
    <tabColor theme="6" tint="0.79998168889431442"/>
  </sheetPr>
  <dimension ref="A1:V244"/>
  <sheetViews>
    <sheetView zoomScaleNormal="100" workbookViewId="0">
      <pane xSplit="2" ySplit="4" topLeftCell="C216" activePane="bottomRight" state="frozen"/>
      <selection pane="topRight" activeCell="C179" sqref="C179"/>
      <selection pane="bottomLeft" activeCell="C179" sqref="C179"/>
      <selection pane="bottomRight" activeCell="C238" sqref="C238"/>
    </sheetView>
  </sheetViews>
  <sheetFormatPr defaultColWidth="9.1796875" defaultRowHeight="14.5" x14ac:dyDescent="0.35"/>
  <cols>
    <col min="1" max="1" width="12.7265625" style="2" customWidth="1"/>
    <col min="2" max="2" width="15.26953125" style="2" bestFit="1" customWidth="1"/>
    <col min="3" max="11" width="15.26953125" style="2" customWidth="1"/>
    <col min="12" max="12" width="24.453125" style="2" bestFit="1" customWidth="1"/>
    <col min="13" max="13" width="25.54296875" style="2" bestFit="1" customWidth="1"/>
    <col min="14" max="14" width="25.7265625" style="2" bestFit="1" customWidth="1"/>
    <col min="15" max="18" width="17.26953125" style="2" customWidth="1"/>
    <col min="19" max="19" width="21.7265625" style="2" bestFit="1" customWidth="1"/>
    <col min="20" max="21" width="9.1796875" style="2"/>
    <col min="22" max="22" width="44" style="2" bestFit="1" customWidth="1"/>
    <col min="23" max="16384" width="9.1796875" style="2"/>
  </cols>
  <sheetData>
    <row r="1" spans="1:22" ht="15" customHeight="1" x14ac:dyDescent="0.35">
      <c r="A1" s="10" t="s">
        <v>83</v>
      </c>
      <c r="C1" s="25" t="s">
        <v>84</v>
      </c>
      <c r="D1" s="25"/>
      <c r="E1" s="25"/>
      <c r="F1" s="27" t="s">
        <v>85</v>
      </c>
      <c r="G1" s="27"/>
      <c r="H1" s="27"/>
      <c r="I1" s="26" t="s">
        <v>86</v>
      </c>
      <c r="J1" s="26"/>
      <c r="K1" s="26"/>
      <c r="L1" s="25" t="s">
        <v>84</v>
      </c>
      <c r="M1" s="25"/>
      <c r="N1" s="25"/>
      <c r="O1" s="27" t="s">
        <v>85</v>
      </c>
      <c r="P1" s="27"/>
      <c r="Q1" s="27"/>
      <c r="R1" s="26" t="s">
        <v>86</v>
      </c>
      <c r="S1" s="26"/>
      <c r="T1" s="26"/>
      <c r="V1" s="11" t="s">
        <v>87</v>
      </c>
    </row>
    <row r="2" spans="1:22" x14ac:dyDescent="0.35">
      <c r="A2" s="12"/>
      <c r="B2" s="12"/>
      <c r="C2" s="5" t="s">
        <v>88</v>
      </c>
      <c r="D2" s="5" t="s">
        <v>89</v>
      </c>
      <c r="E2" s="5" t="s">
        <v>90</v>
      </c>
      <c r="F2" s="5" t="s">
        <v>88</v>
      </c>
      <c r="G2" s="5" t="s">
        <v>89</v>
      </c>
      <c r="H2" s="5" t="s">
        <v>90</v>
      </c>
      <c r="I2" s="5" t="s">
        <v>88</v>
      </c>
      <c r="J2" s="5" t="s">
        <v>89</v>
      </c>
      <c r="K2" s="5" t="s">
        <v>90</v>
      </c>
      <c r="L2" s="5" t="s">
        <v>88</v>
      </c>
      <c r="M2" s="5" t="s">
        <v>89</v>
      </c>
      <c r="N2" s="5" t="s">
        <v>90</v>
      </c>
      <c r="O2" s="5" t="s">
        <v>88</v>
      </c>
      <c r="P2" s="5" t="s">
        <v>89</v>
      </c>
      <c r="Q2" s="5" t="s">
        <v>90</v>
      </c>
      <c r="R2" s="5" t="s">
        <v>88</v>
      </c>
      <c r="S2" s="5" t="s">
        <v>89</v>
      </c>
      <c r="T2" s="5" t="s">
        <v>90</v>
      </c>
      <c r="V2" s="2" t="s">
        <v>91</v>
      </c>
    </row>
    <row r="3" spans="1:22" x14ac:dyDescent="0.35">
      <c r="B3" s="4" t="s">
        <v>92</v>
      </c>
      <c r="C3" s="2" t="str">
        <f>"movv(" &amp; F3 &amp; ",3)"</f>
        <v>movv(DPrms@SURVEYS,3)</v>
      </c>
      <c r="D3" s="2" t="str">
        <f t="shared" ref="D3:E3" si="0">"movv(" &amp; G3 &amp; ",3)"</f>
        <v>movv(DSPrmS@SURVEYS,3)</v>
      </c>
      <c r="E3" s="2" t="str">
        <f t="shared" si="0"/>
        <v>movv(DRPrmS@SURVEYS,3)</v>
      </c>
      <c r="F3" s="2" t="s">
        <v>93</v>
      </c>
      <c r="G3" s="2" t="s">
        <v>94</v>
      </c>
      <c r="H3" s="2" t="s">
        <v>95</v>
      </c>
      <c r="I3" s="4"/>
      <c r="J3" s="4"/>
      <c r="K3" s="4"/>
      <c r="L3" s="2" t="str">
        <f>"movv(" &amp; O3 &amp; ",3)"</f>
        <v>movv(DPFGS@SURVEYS,3)</v>
      </c>
      <c r="M3" s="2" t="str">
        <f t="shared" ref="M3:N3" si="1">"movv(" &amp; P3 &amp; ",3)"</f>
        <v>movv(DSPFGS@SURVEYS,3)</v>
      </c>
      <c r="N3" s="2" t="str">
        <f t="shared" si="1"/>
        <v>movv(DRPFGS@SURVEYS,3)</v>
      </c>
      <c r="O3" s="2" t="s">
        <v>96</v>
      </c>
      <c r="P3" s="2" t="s">
        <v>97</v>
      </c>
      <c r="Q3" s="2" t="s">
        <v>98</v>
      </c>
      <c r="V3" s="2" t="s">
        <v>99</v>
      </c>
    </row>
    <row r="4" spans="1:22" s="6" customFormat="1" ht="101.5" x14ac:dyDescent="0.35">
      <c r="B4" s="6" t="s">
        <v>41</v>
      </c>
      <c r="C4" s="6" t="s">
        <v>100</v>
      </c>
      <c r="D4" s="6" t="s">
        <v>101</v>
      </c>
      <c r="E4" s="6" t="s">
        <v>102</v>
      </c>
      <c r="F4" s="6" t="s">
        <v>103</v>
      </c>
      <c r="G4" s="6" t="s">
        <v>104</v>
      </c>
      <c r="H4" s="6" t="s">
        <v>105</v>
      </c>
      <c r="L4" s="6" t="s">
        <v>106</v>
      </c>
      <c r="M4" s="6" t="s">
        <v>107</v>
      </c>
      <c r="N4" s="6" t="s">
        <v>108</v>
      </c>
      <c r="O4" s="6" t="s">
        <v>109</v>
      </c>
      <c r="P4" s="6" t="s">
        <v>110</v>
      </c>
      <c r="Q4" s="6" t="s">
        <v>111</v>
      </c>
      <c r="V4" s="6" t="s">
        <v>112</v>
      </c>
    </row>
    <row r="5" spans="1:22" x14ac:dyDescent="0.35">
      <c r="A5" s="2" t="str">
        <f>IF(RIGHT(B5,1)="7",_xlfn.CONCAT("'",RIGHT(LEFT(B5,4),2)),"")</f>
        <v/>
      </c>
      <c r="B5" s="2" t="s">
        <v>113</v>
      </c>
      <c r="C5" s="9" t="e">
        <v>#N/A</v>
      </c>
      <c r="D5" s="9" t="e">
        <v>#N/A</v>
      </c>
      <c r="E5" s="9" t="e">
        <v>#N/A</v>
      </c>
      <c r="F5" s="9" t="e">
        <v>#N/A</v>
      </c>
      <c r="G5" s="9" t="e">
        <v>#N/A</v>
      </c>
      <c r="H5" s="9" t="e">
        <v>#N/A</v>
      </c>
      <c r="I5" s="9">
        <f>AVERAGE(F10:F160)</f>
        <v>23.653642384105957</v>
      </c>
      <c r="J5" s="9">
        <f>AVERAGE(G41:G160)</f>
        <v>24.580000000000002</v>
      </c>
      <c r="K5" s="9">
        <f>AVERAGE(H41:H160)</f>
        <v>18.033333333333335</v>
      </c>
      <c r="L5" s="9" t="e">
        <v>#N/A</v>
      </c>
      <c r="M5" s="9" t="e">
        <v>#N/A</v>
      </c>
      <c r="N5" s="9" t="e">
        <v>#N/A</v>
      </c>
      <c r="O5" s="9" t="e">
        <v>#N/A</v>
      </c>
      <c r="P5" s="9" t="e">
        <v>#N/A</v>
      </c>
      <c r="Q5" s="9" t="e">
        <v>#N/A</v>
      </c>
      <c r="R5" s="9">
        <f>AVERAGE(O10:O160)</f>
        <v>5.3920529801324522</v>
      </c>
      <c r="S5" s="9">
        <f>AVERAGE(P41:P160)</f>
        <v>3.7683333333333331</v>
      </c>
      <c r="T5" s="9">
        <f>AVERAGE(Q41:Q160)</f>
        <v>8.4191666666666674</v>
      </c>
    </row>
    <row r="6" spans="1:22" x14ac:dyDescent="0.35">
      <c r="A6" s="2" t="str">
        <f t="shared" ref="A6:A69" si="2">IF(RIGHT(B6,1)="7",_xlfn.CONCAT("'",RIGHT(LEFT(B6,4),2)),"")</f>
        <v/>
      </c>
      <c r="B6" s="2" t="s">
        <v>114</v>
      </c>
      <c r="C6" s="9" t="e">
        <v>#N/A</v>
      </c>
      <c r="D6" s="9" t="e">
        <v>#N/A</v>
      </c>
      <c r="E6" s="9" t="e">
        <v>#N/A</v>
      </c>
      <c r="F6" s="9" t="e">
        <v>#N/A</v>
      </c>
      <c r="G6" s="9" t="e">
        <v>#N/A</v>
      </c>
      <c r="H6" s="9" t="e">
        <v>#N/A</v>
      </c>
      <c r="I6" s="9">
        <f>I5</f>
        <v>23.653642384105957</v>
      </c>
      <c r="J6" s="9">
        <f t="shared" ref="J6" si="3">J5</f>
        <v>24.580000000000002</v>
      </c>
      <c r="K6" s="9">
        <f>K5</f>
        <v>18.033333333333335</v>
      </c>
      <c r="L6" s="9" t="e">
        <v>#N/A</v>
      </c>
      <c r="M6" s="9" t="e">
        <v>#N/A</v>
      </c>
      <c r="N6" s="9" t="e">
        <v>#N/A</v>
      </c>
      <c r="O6" s="9" t="e">
        <v>#N/A</v>
      </c>
      <c r="P6" s="9" t="e">
        <v>#N/A</v>
      </c>
      <c r="Q6" s="9" t="e">
        <v>#N/A</v>
      </c>
      <c r="R6" s="9">
        <f>R5</f>
        <v>5.3920529801324522</v>
      </c>
      <c r="S6" s="9">
        <f t="shared" ref="S6:T21" si="4">S5</f>
        <v>3.7683333333333331</v>
      </c>
      <c r="T6" s="9">
        <f>T5</f>
        <v>8.4191666666666674</v>
      </c>
    </row>
    <row r="7" spans="1:22" x14ac:dyDescent="0.35">
      <c r="A7" s="2" t="str">
        <f t="shared" si="2"/>
        <v/>
      </c>
      <c r="B7" s="2" t="s">
        <v>115</v>
      </c>
      <c r="C7" s="9" t="e">
        <v>#N/A</v>
      </c>
      <c r="D7" s="9" t="e">
        <v>#N/A</v>
      </c>
      <c r="E7" s="9" t="e">
        <v>#N/A</v>
      </c>
      <c r="F7" s="9" t="e">
        <v>#N/A</v>
      </c>
      <c r="G7" s="9" t="e">
        <v>#N/A</v>
      </c>
      <c r="H7" s="9" t="e">
        <v>#N/A</v>
      </c>
      <c r="I7" s="9">
        <f t="shared" ref="I7:K22" si="5">I6</f>
        <v>23.653642384105957</v>
      </c>
      <c r="J7" s="9">
        <f t="shared" si="5"/>
        <v>24.580000000000002</v>
      </c>
      <c r="K7" s="9">
        <f t="shared" si="5"/>
        <v>18.033333333333335</v>
      </c>
      <c r="L7" s="9" t="e">
        <v>#N/A</v>
      </c>
      <c r="M7" s="9" t="e">
        <v>#N/A</v>
      </c>
      <c r="N7" s="9" t="e">
        <v>#N/A</v>
      </c>
      <c r="O7" s="9" t="e">
        <v>#N/A</v>
      </c>
      <c r="P7" s="9" t="e">
        <v>#N/A</v>
      </c>
      <c r="Q7" s="9" t="e">
        <v>#N/A</v>
      </c>
      <c r="R7" s="9">
        <f t="shared" ref="R7:T22" si="6">R6</f>
        <v>5.3920529801324522</v>
      </c>
      <c r="S7" s="9">
        <f t="shared" si="4"/>
        <v>3.7683333333333331</v>
      </c>
      <c r="T7" s="9">
        <f t="shared" si="4"/>
        <v>8.4191666666666674</v>
      </c>
    </row>
    <row r="8" spans="1:22" x14ac:dyDescent="0.35">
      <c r="A8" s="2" t="str">
        <f t="shared" si="2"/>
        <v/>
      </c>
      <c r="B8" s="2" t="s">
        <v>116</v>
      </c>
      <c r="C8" s="9" t="e">
        <v>#N/A</v>
      </c>
      <c r="D8" s="9" t="e">
        <v>#N/A</v>
      </c>
      <c r="E8" s="9" t="e">
        <v>#N/A</v>
      </c>
      <c r="F8" s="9" t="e">
        <v>#N/A</v>
      </c>
      <c r="G8" s="9" t="e">
        <v>#N/A</v>
      </c>
      <c r="H8" s="9" t="e">
        <v>#N/A</v>
      </c>
      <c r="I8" s="9">
        <f t="shared" si="5"/>
        <v>23.653642384105957</v>
      </c>
      <c r="J8" s="9">
        <f t="shared" si="5"/>
        <v>24.580000000000002</v>
      </c>
      <c r="K8" s="9">
        <f t="shared" si="5"/>
        <v>18.033333333333335</v>
      </c>
      <c r="L8" s="9" t="e">
        <v>#N/A</v>
      </c>
      <c r="M8" s="9" t="e">
        <v>#N/A</v>
      </c>
      <c r="N8" s="9" t="e">
        <v>#N/A</v>
      </c>
      <c r="O8" s="9" t="e">
        <v>#N/A</v>
      </c>
      <c r="P8" s="9" t="e">
        <v>#N/A</v>
      </c>
      <c r="Q8" s="9" t="e">
        <v>#N/A</v>
      </c>
      <c r="R8" s="9">
        <f t="shared" si="6"/>
        <v>5.3920529801324522</v>
      </c>
      <c r="S8" s="9">
        <f t="shared" si="4"/>
        <v>3.7683333333333331</v>
      </c>
      <c r="T8" s="9">
        <f t="shared" si="4"/>
        <v>8.4191666666666674</v>
      </c>
    </row>
    <row r="9" spans="1:22" x14ac:dyDescent="0.35">
      <c r="A9" s="2" t="str">
        <f t="shared" si="2"/>
        <v/>
      </c>
      <c r="B9" s="2" t="s">
        <v>117</v>
      </c>
      <c r="C9" s="9" t="e">
        <v>#N/A</v>
      </c>
      <c r="D9" s="9" t="e">
        <v>#N/A</v>
      </c>
      <c r="E9" s="9" t="e">
        <v>#N/A</v>
      </c>
      <c r="F9" s="9" t="e">
        <v>#N/A</v>
      </c>
      <c r="G9" s="9" t="e">
        <v>#N/A</v>
      </c>
      <c r="H9" s="9" t="e">
        <v>#N/A</v>
      </c>
      <c r="I9" s="9">
        <f t="shared" si="5"/>
        <v>23.653642384105957</v>
      </c>
      <c r="J9" s="9">
        <f t="shared" si="5"/>
        <v>24.580000000000002</v>
      </c>
      <c r="K9" s="9">
        <f t="shared" si="5"/>
        <v>18.033333333333335</v>
      </c>
      <c r="L9" s="9" t="e">
        <v>#N/A</v>
      </c>
      <c r="M9" s="9" t="e">
        <v>#N/A</v>
      </c>
      <c r="N9" s="9" t="e">
        <v>#N/A</v>
      </c>
      <c r="O9" s="9" t="e">
        <v>#N/A</v>
      </c>
      <c r="P9" s="9" t="e">
        <v>#N/A</v>
      </c>
      <c r="Q9" s="9" t="e">
        <v>#N/A</v>
      </c>
      <c r="R9" s="9">
        <f t="shared" si="6"/>
        <v>5.3920529801324522</v>
      </c>
      <c r="S9" s="9">
        <f t="shared" si="4"/>
        <v>3.7683333333333331</v>
      </c>
      <c r="T9" s="9">
        <f t="shared" si="4"/>
        <v>8.4191666666666674</v>
      </c>
    </row>
    <row r="10" spans="1:22" x14ac:dyDescent="0.35">
      <c r="A10" s="2" t="str">
        <f t="shared" si="2"/>
        <v/>
      </c>
      <c r="B10" s="2" t="s">
        <v>118</v>
      </c>
      <c r="C10" s="9" t="e">
        <v>#N/A</v>
      </c>
      <c r="D10" s="9" t="e">
        <v>#N/A</v>
      </c>
      <c r="E10" s="9" t="e">
        <v>#N/A</v>
      </c>
      <c r="F10" s="9">
        <v>54.6</v>
      </c>
      <c r="G10" s="9" t="e">
        <v>#N/A</v>
      </c>
      <c r="H10" s="9" t="e">
        <v>#N/A</v>
      </c>
      <c r="I10" s="9">
        <f t="shared" si="5"/>
        <v>23.653642384105957</v>
      </c>
      <c r="J10" s="9">
        <f t="shared" si="5"/>
        <v>24.580000000000002</v>
      </c>
      <c r="K10" s="9">
        <f t="shared" si="5"/>
        <v>18.033333333333335</v>
      </c>
      <c r="L10" s="9" t="e">
        <v>#N/A</v>
      </c>
      <c r="M10" s="9" t="e">
        <v>#N/A</v>
      </c>
      <c r="N10" s="9" t="e">
        <v>#N/A</v>
      </c>
      <c r="O10" s="9">
        <v>22.7</v>
      </c>
      <c r="P10" s="9" t="e">
        <v>#N/A</v>
      </c>
      <c r="Q10" s="9" t="e">
        <v>#N/A</v>
      </c>
      <c r="R10" s="9">
        <f t="shared" si="6"/>
        <v>5.3920529801324522</v>
      </c>
      <c r="S10" s="9">
        <f t="shared" si="4"/>
        <v>3.7683333333333331</v>
      </c>
      <c r="T10" s="9">
        <f t="shared" si="4"/>
        <v>8.4191666666666674</v>
      </c>
    </row>
    <row r="11" spans="1:22" x14ac:dyDescent="0.35">
      <c r="A11" s="2" t="str">
        <f t="shared" si="2"/>
        <v>'04</v>
      </c>
      <c r="B11" s="2" t="s">
        <v>119</v>
      </c>
      <c r="C11" s="9" t="e">
        <v>#N/A</v>
      </c>
      <c r="D11" s="9" t="e">
        <v>#N/A</v>
      </c>
      <c r="E11" s="9" t="e">
        <v>#N/A</v>
      </c>
      <c r="F11" s="9">
        <v>61</v>
      </c>
      <c r="G11" s="9" t="e">
        <v>#N/A</v>
      </c>
      <c r="H11" s="9" t="e">
        <v>#N/A</v>
      </c>
      <c r="I11" s="9">
        <f t="shared" si="5"/>
        <v>23.653642384105957</v>
      </c>
      <c r="J11" s="9">
        <f t="shared" si="5"/>
        <v>24.580000000000002</v>
      </c>
      <c r="K11" s="9">
        <f t="shared" si="5"/>
        <v>18.033333333333335</v>
      </c>
      <c r="L11" s="9" t="e">
        <v>#N/A</v>
      </c>
      <c r="M11" s="9" t="e">
        <v>#N/A</v>
      </c>
      <c r="N11" s="9" t="e">
        <v>#N/A</v>
      </c>
      <c r="O11" s="9">
        <v>33.9</v>
      </c>
      <c r="P11" s="9" t="e">
        <v>#N/A</v>
      </c>
      <c r="Q11" s="9" t="e">
        <v>#N/A</v>
      </c>
      <c r="R11" s="9">
        <f t="shared" si="6"/>
        <v>5.3920529801324522</v>
      </c>
      <c r="S11" s="9">
        <f t="shared" si="4"/>
        <v>3.7683333333333331</v>
      </c>
      <c r="T11" s="9">
        <f t="shared" si="4"/>
        <v>8.4191666666666674</v>
      </c>
    </row>
    <row r="12" spans="1:22" x14ac:dyDescent="0.35">
      <c r="A12" s="2" t="str">
        <f t="shared" si="2"/>
        <v/>
      </c>
      <c r="B12" s="2" t="s">
        <v>120</v>
      </c>
      <c r="C12" s="9">
        <v>60.9</v>
      </c>
      <c r="D12" s="9" t="e">
        <v>#N/A</v>
      </c>
      <c r="E12" s="9" t="e">
        <v>#N/A</v>
      </c>
      <c r="F12" s="9">
        <v>67.099999999999994</v>
      </c>
      <c r="G12" s="9" t="e">
        <v>#N/A</v>
      </c>
      <c r="H12" s="9" t="e">
        <v>#N/A</v>
      </c>
      <c r="I12" s="9">
        <f t="shared" si="5"/>
        <v>23.653642384105957</v>
      </c>
      <c r="J12" s="9">
        <f t="shared" si="5"/>
        <v>24.580000000000002</v>
      </c>
      <c r="K12" s="9">
        <f t="shared" si="5"/>
        <v>18.033333333333335</v>
      </c>
      <c r="L12" s="9">
        <v>28.799999999999997</v>
      </c>
      <c r="M12" s="9" t="e">
        <v>#N/A</v>
      </c>
      <c r="N12" s="9" t="e">
        <v>#N/A</v>
      </c>
      <c r="O12" s="9">
        <v>29.8</v>
      </c>
      <c r="P12" s="9" t="e">
        <v>#N/A</v>
      </c>
      <c r="Q12" s="9" t="e">
        <v>#N/A</v>
      </c>
      <c r="R12" s="9">
        <f t="shared" si="6"/>
        <v>5.3920529801324522</v>
      </c>
      <c r="S12" s="9">
        <f t="shared" si="4"/>
        <v>3.7683333333333331</v>
      </c>
      <c r="T12" s="9">
        <f t="shared" si="4"/>
        <v>8.4191666666666674</v>
      </c>
    </row>
    <row r="13" spans="1:22" x14ac:dyDescent="0.35">
      <c r="A13" s="2" t="str">
        <f t="shared" si="2"/>
        <v/>
      </c>
      <c r="B13" s="2" t="s">
        <v>121</v>
      </c>
      <c r="C13" s="9">
        <v>62.79999999999999</v>
      </c>
      <c r="D13" s="9" t="e">
        <v>#N/A</v>
      </c>
      <c r="E13" s="9" t="e">
        <v>#N/A</v>
      </c>
      <c r="F13" s="9">
        <v>60.3</v>
      </c>
      <c r="G13" s="9" t="e">
        <v>#N/A</v>
      </c>
      <c r="H13" s="9" t="e">
        <v>#N/A</v>
      </c>
      <c r="I13" s="9">
        <f t="shared" si="5"/>
        <v>23.653642384105957</v>
      </c>
      <c r="J13" s="9">
        <f t="shared" si="5"/>
        <v>24.580000000000002</v>
      </c>
      <c r="K13" s="9">
        <f t="shared" si="5"/>
        <v>18.033333333333335</v>
      </c>
      <c r="L13" s="9">
        <v>29.8</v>
      </c>
      <c r="M13" s="9" t="e">
        <v>#N/A</v>
      </c>
      <c r="N13" s="9" t="e">
        <v>#N/A</v>
      </c>
      <c r="O13" s="9">
        <v>25.7</v>
      </c>
      <c r="P13" s="9" t="e">
        <v>#N/A</v>
      </c>
      <c r="Q13" s="9" t="e">
        <v>#N/A</v>
      </c>
      <c r="R13" s="9">
        <f t="shared" si="6"/>
        <v>5.3920529801324522</v>
      </c>
      <c r="S13" s="9">
        <f t="shared" si="4"/>
        <v>3.7683333333333331</v>
      </c>
      <c r="T13" s="9">
        <f t="shared" si="4"/>
        <v>8.4191666666666674</v>
      </c>
    </row>
    <row r="14" spans="1:22" x14ac:dyDescent="0.35">
      <c r="A14" s="2" t="str">
        <f t="shared" si="2"/>
        <v/>
      </c>
      <c r="B14" s="2" t="s">
        <v>122</v>
      </c>
      <c r="C14" s="9">
        <v>66.533333333333331</v>
      </c>
      <c r="D14" s="9" t="e">
        <v>#N/A</v>
      </c>
      <c r="E14" s="9" t="e">
        <v>#N/A</v>
      </c>
      <c r="F14" s="9">
        <v>72.2</v>
      </c>
      <c r="G14" s="9" t="e">
        <v>#N/A</v>
      </c>
      <c r="H14" s="9" t="e">
        <v>#N/A</v>
      </c>
      <c r="I14" s="9">
        <f t="shared" si="5"/>
        <v>23.653642384105957</v>
      </c>
      <c r="J14" s="9">
        <f t="shared" si="5"/>
        <v>24.580000000000002</v>
      </c>
      <c r="K14" s="9">
        <f t="shared" si="5"/>
        <v>18.033333333333335</v>
      </c>
      <c r="L14" s="9">
        <v>28.766666666666666</v>
      </c>
      <c r="M14" s="9" t="e">
        <v>#N/A</v>
      </c>
      <c r="N14" s="9" t="e">
        <v>#N/A</v>
      </c>
      <c r="O14" s="9">
        <v>30.8</v>
      </c>
      <c r="P14" s="9" t="e">
        <v>#N/A</v>
      </c>
      <c r="Q14" s="9" t="e">
        <v>#N/A</v>
      </c>
      <c r="R14" s="9">
        <f t="shared" si="6"/>
        <v>5.3920529801324522</v>
      </c>
      <c r="S14" s="9">
        <f t="shared" si="4"/>
        <v>3.7683333333333331</v>
      </c>
      <c r="T14" s="9">
        <f t="shared" si="4"/>
        <v>8.4191666666666674</v>
      </c>
    </row>
    <row r="15" spans="1:22" x14ac:dyDescent="0.35">
      <c r="A15" s="2" t="str">
        <f t="shared" si="2"/>
        <v/>
      </c>
      <c r="B15" s="2" t="s">
        <v>123</v>
      </c>
      <c r="C15" s="9">
        <v>62.966666666666669</v>
      </c>
      <c r="D15" s="9" t="e">
        <v>#N/A</v>
      </c>
      <c r="E15" s="9" t="e">
        <v>#N/A</v>
      </c>
      <c r="F15" s="9">
        <v>56.4</v>
      </c>
      <c r="G15" s="9" t="e">
        <v>#N/A</v>
      </c>
      <c r="H15" s="9" t="e">
        <v>#N/A</v>
      </c>
      <c r="I15" s="9">
        <f t="shared" si="5"/>
        <v>23.653642384105957</v>
      </c>
      <c r="J15" s="9">
        <f t="shared" si="5"/>
        <v>24.580000000000002</v>
      </c>
      <c r="K15" s="9">
        <f t="shared" si="5"/>
        <v>18.033333333333335</v>
      </c>
      <c r="L15" s="9">
        <v>28.633333333333336</v>
      </c>
      <c r="M15" s="9" t="e">
        <v>#N/A</v>
      </c>
      <c r="N15" s="9" t="e">
        <v>#N/A</v>
      </c>
      <c r="O15" s="9">
        <v>29.4</v>
      </c>
      <c r="P15" s="9" t="e">
        <v>#N/A</v>
      </c>
      <c r="Q15" s="9" t="e">
        <v>#N/A</v>
      </c>
      <c r="R15" s="9">
        <f t="shared" si="6"/>
        <v>5.3920529801324522</v>
      </c>
      <c r="S15" s="9">
        <f t="shared" si="4"/>
        <v>3.7683333333333331</v>
      </c>
      <c r="T15" s="9">
        <f t="shared" si="4"/>
        <v>8.4191666666666674</v>
      </c>
    </row>
    <row r="16" spans="1:22" x14ac:dyDescent="0.35">
      <c r="A16" s="2" t="str">
        <f t="shared" si="2"/>
        <v/>
      </c>
      <c r="B16" s="2" t="s">
        <v>124</v>
      </c>
      <c r="C16" s="9">
        <v>58.199999999999996</v>
      </c>
      <c r="D16" s="9" t="e">
        <v>#N/A</v>
      </c>
      <c r="E16" s="9" t="e">
        <v>#N/A</v>
      </c>
      <c r="F16" s="9">
        <v>46</v>
      </c>
      <c r="G16" s="9" t="e">
        <v>#N/A</v>
      </c>
      <c r="H16" s="9" t="e">
        <v>#N/A</v>
      </c>
      <c r="I16" s="9">
        <f t="shared" si="5"/>
        <v>23.653642384105957</v>
      </c>
      <c r="J16" s="9">
        <f t="shared" si="5"/>
        <v>24.580000000000002</v>
      </c>
      <c r="K16" s="9">
        <f t="shared" si="5"/>
        <v>18.033333333333335</v>
      </c>
      <c r="L16" s="9">
        <v>27.966666666666669</v>
      </c>
      <c r="M16" s="9" t="e">
        <v>#N/A</v>
      </c>
      <c r="N16" s="9" t="e">
        <v>#N/A</v>
      </c>
      <c r="O16" s="9">
        <v>23.7</v>
      </c>
      <c r="P16" s="9" t="e">
        <v>#N/A</v>
      </c>
      <c r="Q16" s="9" t="e">
        <v>#N/A</v>
      </c>
      <c r="R16" s="9">
        <f t="shared" si="6"/>
        <v>5.3920529801324522</v>
      </c>
      <c r="S16" s="9">
        <f t="shared" si="4"/>
        <v>3.7683333333333331</v>
      </c>
      <c r="T16" s="9">
        <f t="shared" si="4"/>
        <v>8.4191666666666674</v>
      </c>
    </row>
    <row r="17" spans="1:20" x14ac:dyDescent="0.35">
      <c r="A17" s="2" t="str">
        <f t="shared" si="2"/>
        <v/>
      </c>
      <c r="B17" s="2" t="s">
        <v>125</v>
      </c>
      <c r="C17" s="9">
        <v>47.1</v>
      </c>
      <c r="D17" s="9" t="e">
        <v>#N/A</v>
      </c>
      <c r="E17" s="9" t="e">
        <v>#N/A</v>
      </c>
      <c r="F17" s="9">
        <v>38.9</v>
      </c>
      <c r="G17" s="9" t="e">
        <v>#N/A</v>
      </c>
      <c r="H17" s="9" t="e">
        <v>#N/A</v>
      </c>
      <c r="I17" s="9">
        <f t="shared" si="5"/>
        <v>23.653642384105957</v>
      </c>
      <c r="J17" s="9">
        <f t="shared" si="5"/>
        <v>24.580000000000002</v>
      </c>
      <c r="K17" s="9">
        <f t="shared" si="5"/>
        <v>18.033333333333335</v>
      </c>
      <c r="L17" s="9">
        <v>25.833333333333332</v>
      </c>
      <c r="M17" s="9" t="e">
        <v>#N/A</v>
      </c>
      <c r="N17" s="9" t="e">
        <v>#N/A</v>
      </c>
      <c r="O17" s="9">
        <v>24.4</v>
      </c>
      <c r="P17" s="9" t="e">
        <v>#N/A</v>
      </c>
      <c r="Q17" s="9" t="e">
        <v>#N/A</v>
      </c>
      <c r="R17" s="9">
        <f t="shared" si="6"/>
        <v>5.3920529801324522</v>
      </c>
      <c r="S17" s="9">
        <f t="shared" si="4"/>
        <v>3.7683333333333331</v>
      </c>
      <c r="T17" s="9">
        <f t="shared" si="4"/>
        <v>8.4191666666666674</v>
      </c>
    </row>
    <row r="18" spans="1:20" x14ac:dyDescent="0.35">
      <c r="A18" s="2" t="str">
        <f t="shared" si="2"/>
        <v/>
      </c>
      <c r="B18" s="2" t="s">
        <v>126</v>
      </c>
      <c r="C18" s="9">
        <v>42.56666666666667</v>
      </c>
      <c r="D18" s="9" t="e">
        <v>#N/A</v>
      </c>
      <c r="E18" s="9" t="e">
        <v>#N/A</v>
      </c>
      <c r="F18" s="9">
        <v>42.8</v>
      </c>
      <c r="G18" s="9" t="e">
        <v>#N/A</v>
      </c>
      <c r="H18" s="9" t="e">
        <v>#N/A</v>
      </c>
      <c r="I18" s="9">
        <f t="shared" si="5"/>
        <v>23.653642384105957</v>
      </c>
      <c r="J18" s="9">
        <f t="shared" si="5"/>
        <v>24.580000000000002</v>
      </c>
      <c r="K18" s="9">
        <f t="shared" si="5"/>
        <v>18.033333333333335</v>
      </c>
      <c r="L18" s="9">
        <v>21.399999999999995</v>
      </c>
      <c r="M18" s="9" t="e">
        <v>#N/A</v>
      </c>
      <c r="N18" s="9" t="e">
        <v>#N/A</v>
      </c>
      <c r="O18" s="9">
        <v>16.100000000000001</v>
      </c>
      <c r="P18" s="9" t="e">
        <v>#N/A</v>
      </c>
      <c r="Q18" s="9" t="e">
        <v>#N/A</v>
      </c>
      <c r="R18" s="9">
        <f t="shared" si="6"/>
        <v>5.3920529801324522</v>
      </c>
      <c r="S18" s="9">
        <f t="shared" si="4"/>
        <v>3.7683333333333331</v>
      </c>
      <c r="T18" s="9">
        <f t="shared" si="4"/>
        <v>8.4191666666666674</v>
      </c>
    </row>
    <row r="19" spans="1:20" x14ac:dyDescent="0.35">
      <c r="A19" s="2" t="str">
        <f t="shared" si="2"/>
        <v/>
      </c>
      <c r="B19" s="2" t="s">
        <v>127</v>
      </c>
      <c r="C19" s="9">
        <v>44.333333333333336</v>
      </c>
      <c r="D19" s="9" t="e">
        <v>#N/A</v>
      </c>
      <c r="E19" s="9" t="e">
        <v>#N/A</v>
      </c>
      <c r="F19" s="9">
        <v>51.3</v>
      </c>
      <c r="G19" s="9" t="e">
        <v>#N/A</v>
      </c>
      <c r="H19" s="9" t="e">
        <v>#N/A</v>
      </c>
      <c r="I19" s="9">
        <f t="shared" si="5"/>
        <v>23.653642384105957</v>
      </c>
      <c r="J19" s="9">
        <f t="shared" si="5"/>
        <v>24.580000000000002</v>
      </c>
      <c r="K19" s="9">
        <f t="shared" si="5"/>
        <v>18.033333333333335</v>
      </c>
      <c r="L19" s="9">
        <v>21.533333333333331</v>
      </c>
      <c r="M19" s="9" t="e">
        <v>#N/A</v>
      </c>
      <c r="N19" s="9" t="e">
        <v>#N/A</v>
      </c>
      <c r="O19" s="9">
        <v>24.1</v>
      </c>
      <c r="P19" s="9" t="e">
        <v>#N/A</v>
      </c>
      <c r="Q19" s="9" t="e">
        <v>#N/A</v>
      </c>
      <c r="R19" s="9">
        <f t="shared" si="6"/>
        <v>5.3920529801324522</v>
      </c>
      <c r="S19" s="9">
        <f t="shared" si="4"/>
        <v>3.7683333333333331</v>
      </c>
      <c r="T19" s="9">
        <f t="shared" si="4"/>
        <v>8.4191666666666674</v>
      </c>
    </row>
    <row r="20" spans="1:20" x14ac:dyDescent="0.35">
      <c r="A20" s="2" t="str">
        <f t="shared" si="2"/>
        <v/>
      </c>
      <c r="B20" s="2" t="s">
        <v>128</v>
      </c>
      <c r="C20" s="9">
        <v>44.466666666666661</v>
      </c>
      <c r="D20" s="9" t="e">
        <v>#N/A</v>
      </c>
      <c r="E20" s="9" t="e">
        <v>#N/A</v>
      </c>
      <c r="F20" s="9">
        <v>39.299999999999997</v>
      </c>
      <c r="G20" s="9" t="e">
        <v>#N/A</v>
      </c>
      <c r="H20" s="9" t="e">
        <v>#N/A</v>
      </c>
      <c r="I20" s="9">
        <f t="shared" si="5"/>
        <v>23.653642384105957</v>
      </c>
      <c r="J20" s="9">
        <f t="shared" si="5"/>
        <v>24.580000000000002</v>
      </c>
      <c r="K20" s="9">
        <f t="shared" si="5"/>
        <v>18.033333333333335</v>
      </c>
      <c r="L20" s="9">
        <v>19.033333333333335</v>
      </c>
      <c r="M20" s="9" t="e">
        <v>#N/A</v>
      </c>
      <c r="N20" s="9" t="e">
        <v>#N/A</v>
      </c>
      <c r="O20" s="9">
        <v>16.899999999999999</v>
      </c>
      <c r="P20" s="9" t="e">
        <v>#N/A</v>
      </c>
      <c r="Q20" s="9" t="e">
        <v>#N/A</v>
      </c>
      <c r="R20" s="9">
        <f t="shared" si="6"/>
        <v>5.3920529801324522</v>
      </c>
      <c r="S20" s="9">
        <f t="shared" si="4"/>
        <v>3.7683333333333331</v>
      </c>
      <c r="T20" s="9">
        <f t="shared" si="4"/>
        <v>8.4191666666666674</v>
      </c>
    </row>
    <row r="21" spans="1:20" x14ac:dyDescent="0.35">
      <c r="A21" s="2" t="str">
        <f t="shared" si="2"/>
        <v/>
      </c>
      <c r="B21" s="2" t="s">
        <v>129</v>
      </c>
      <c r="C21" s="9">
        <v>36.133333333333333</v>
      </c>
      <c r="D21" s="9" t="e">
        <v>#N/A</v>
      </c>
      <c r="E21" s="9" t="e">
        <v>#N/A</v>
      </c>
      <c r="F21" s="9">
        <v>17.8</v>
      </c>
      <c r="G21" s="9" t="e">
        <v>#N/A</v>
      </c>
      <c r="H21" s="9" t="e">
        <v>#N/A</v>
      </c>
      <c r="I21" s="9">
        <f t="shared" si="5"/>
        <v>23.653642384105957</v>
      </c>
      <c r="J21" s="9">
        <f t="shared" si="5"/>
        <v>24.580000000000002</v>
      </c>
      <c r="K21" s="9">
        <f t="shared" si="5"/>
        <v>18.033333333333335</v>
      </c>
      <c r="L21" s="9">
        <v>20.333333333333332</v>
      </c>
      <c r="M21" s="9" t="e">
        <v>#N/A</v>
      </c>
      <c r="N21" s="9" t="e">
        <v>#N/A</v>
      </c>
      <c r="O21" s="9">
        <v>20</v>
      </c>
      <c r="P21" s="9" t="e">
        <v>#N/A</v>
      </c>
      <c r="Q21" s="9" t="e">
        <v>#N/A</v>
      </c>
      <c r="R21" s="9">
        <f t="shared" si="6"/>
        <v>5.3920529801324522</v>
      </c>
      <c r="S21" s="9">
        <f t="shared" si="4"/>
        <v>3.7683333333333331</v>
      </c>
      <c r="T21" s="9">
        <f t="shared" si="4"/>
        <v>8.4191666666666674</v>
      </c>
    </row>
    <row r="22" spans="1:20" x14ac:dyDescent="0.35">
      <c r="A22" s="2" t="str">
        <f t="shared" si="2"/>
        <v/>
      </c>
      <c r="B22" s="2" t="s">
        <v>130</v>
      </c>
      <c r="C22" s="9">
        <v>22.599999999999998</v>
      </c>
      <c r="D22" s="9" t="e">
        <v>#N/A</v>
      </c>
      <c r="E22" s="9" t="e">
        <v>#N/A</v>
      </c>
      <c r="F22" s="9">
        <v>10.7</v>
      </c>
      <c r="G22" s="9" t="e">
        <v>#N/A</v>
      </c>
      <c r="H22" s="9" t="e">
        <v>#N/A</v>
      </c>
      <c r="I22" s="9">
        <f t="shared" si="5"/>
        <v>23.653642384105957</v>
      </c>
      <c r="J22" s="9">
        <f t="shared" si="5"/>
        <v>24.580000000000002</v>
      </c>
      <c r="K22" s="9">
        <f t="shared" si="5"/>
        <v>18.033333333333335</v>
      </c>
      <c r="L22" s="9">
        <v>16.833333333333332</v>
      </c>
      <c r="M22" s="9" t="e">
        <v>#N/A</v>
      </c>
      <c r="N22" s="9" t="e">
        <v>#N/A</v>
      </c>
      <c r="O22" s="9">
        <v>13.6</v>
      </c>
      <c r="P22" s="9" t="e">
        <v>#N/A</v>
      </c>
      <c r="Q22" s="9" t="e">
        <v>#N/A</v>
      </c>
      <c r="R22" s="9">
        <f t="shared" si="6"/>
        <v>5.3920529801324522</v>
      </c>
      <c r="S22" s="9">
        <f t="shared" si="6"/>
        <v>3.7683333333333331</v>
      </c>
      <c r="T22" s="9">
        <f t="shared" si="6"/>
        <v>8.4191666666666674</v>
      </c>
    </row>
    <row r="23" spans="1:20" x14ac:dyDescent="0.35">
      <c r="A23" s="2" t="str">
        <f t="shared" si="2"/>
        <v>'05</v>
      </c>
      <c r="B23" s="2" t="s">
        <v>131</v>
      </c>
      <c r="C23" s="9">
        <v>15.766666666666666</v>
      </c>
      <c r="D23" s="9" t="e">
        <v>#N/A</v>
      </c>
      <c r="E23" s="9" t="e">
        <v>#N/A</v>
      </c>
      <c r="F23" s="9">
        <v>18.8</v>
      </c>
      <c r="G23" s="9" t="e">
        <v>#N/A</v>
      </c>
      <c r="H23" s="9" t="e">
        <v>#N/A</v>
      </c>
      <c r="I23" s="9">
        <f t="shared" ref="I23:K38" si="7">I22</f>
        <v>23.653642384105957</v>
      </c>
      <c r="J23" s="9">
        <f t="shared" si="7"/>
        <v>24.580000000000002</v>
      </c>
      <c r="K23" s="9">
        <f t="shared" si="7"/>
        <v>18.033333333333335</v>
      </c>
      <c r="L23" s="9">
        <v>17.033333333333335</v>
      </c>
      <c r="M23" s="9" t="e">
        <v>#N/A</v>
      </c>
      <c r="N23" s="9" t="e">
        <v>#N/A</v>
      </c>
      <c r="O23" s="9">
        <v>17.5</v>
      </c>
      <c r="P23" s="9" t="e">
        <v>#N/A</v>
      </c>
      <c r="Q23" s="9" t="e">
        <v>#N/A</v>
      </c>
      <c r="R23" s="9">
        <f t="shared" ref="R23:T38" si="8">R22</f>
        <v>5.3920529801324522</v>
      </c>
      <c r="S23" s="9">
        <f t="shared" si="8"/>
        <v>3.7683333333333331</v>
      </c>
      <c r="T23" s="9">
        <f t="shared" si="8"/>
        <v>8.4191666666666674</v>
      </c>
    </row>
    <row r="24" spans="1:20" x14ac:dyDescent="0.35">
      <c r="A24" s="2" t="str">
        <f t="shared" si="2"/>
        <v/>
      </c>
      <c r="B24" s="2" t="s">
        <v>132</v>
      </c>
      <c r="C24" s="9">
        <v>21.400000000000002</v>
      </c>
      <c r="D24" s="9" t="e">
        <v>#N/A</v>
      </c>
      <c r="E24" s="9" t="e">
        <v>#N/A</v>
      </c>
      <c r="F24" s="9">
        <v>34.700000000000003</v>
      </c>
      <c r="G24" s="9" t="e">
        <v>#N/A</v>
      </c>
      <c r="H24" s="9" t="e">
        <v>#N/A</v>
      </c>
      <c r="I24" s="9">
        <f t="shared" si="7"/>
        <v>23.653642384105957</v>
      </c>
      <c r="J24" s="9">
        <f t="shared" si="7"/>
        <v>24.580000000000002</v>
      </c>
      <c r="K24" s="9">
        <f t="shared" si="7"/>
        <v>18.033333333333335</v>
      </c>
      <c r="L24" s="9">
        <v>16.033333333333335</v>
      </c>
      <c r="M24" s="9" t="e">
        <v>#N/A</v>
      </c>
      <c r="N24" s="9" t="e">
        <v>#N/A</v>
      </c>
      <c r="O24" s="9">
        <v>17</v>
      </c>
      <c r="P24" s="9" t="e">
        <v>#N/A</v>
      </c>
      <c r="Q24" s="9" t="e">
        <v>#N/A</v>
      </c>
      <c r="R24" s="9">
        <f t="shared" si="8"/>
        <v>5.3920529801324522</v>
      </c>
      <c r="S24" s="9">
        <f t="shared" si="8"/>
        <v>3.7683333333333331</v>
      </c>
      <c r="T24" s="9">
        <f t="shared" si="8"/>
        <v>8.4191666666666674</v>
      </c>
    </row>
    <row r="25" spans="1:20" x14ac:dyDescent="0.35">
      <c r="A25" s="2" t="str">
        <f t="shared" si="2"/>
        <v/>
      </c>
      <c r="B25" s="2" t="s">
        <v>133</v>
      </c>
      <c r="C25" s="9">
        <v>36.6</v>
      </c>
      <c r="D25" s="9" t="e">
        <v>#N/A</v>
      </c>
      <c r="E25" s="9" t="e">
        <v>#N/A</v>
      </c>
      <c r="F25" s="9">
        <v>56.3</v>
      </c>
      <c r="G25" s="9" t="e">
        <v>#N/A</v>
      </c>
      <c r="H25" s="9" t="e">
        <v>#N/A</v>
      </c>
      <c r="I25" s="9">
        <f t="shared" si="7"/>
        <v>23.653642384105957</v>
      </c>
      <c r="J25" s="9">
        <f t="shared" si="7"/>
        <v>24.580000000000002</v>
      </c>
      <c r="K25" s="9">
        <f t="shared" si="7"/>
        <v>18.033333333333335</v>
      </c>
      <c r="L25" s="9">
        <v>17.066666666666666</v>
      </c>
      <c r="M25" s="9" t="e">
        <v>#N/A</v>
      </c>
      <c r="N25" s="9" t="e">
        <v>#N/A</v>
      </c>
      <c r="O25" s="9">
        <v>16.7</v>
      </c>
      <c r="P25" s="9" t="e">
        <v>#N/A</v>
      </c>
      <c r="Q25" s="9" t="e">
        <v>#N/A</v>
      </c>
      <c r="R25" s="9">
        <f t="shared" si="8"/>
        <v>5.3920529801324522</v>
      </c>
      <c r="S25" s="9">
        <f t="shared" si="8"/>
        <v>3.7683333333333331</v>
      </c>
      <c r="T25" s="9">
        <f t="shared" si="8"/>
        <v>8.4191666666666674</v>
      </c>
    </row>
    <row r="26" spans="1:20" x14ac:dyDescent="0.35">
      <c r="A26" s="2" t="str">
        <f t="shared" si="2"/>
        <v/>
      </c>
      <c r="B26" s="2" t="s">
        <v>134</v>
      </c>
      <c r="C26" s="9">
        <v>49.466666666666669</v>
      </c>
      <c r="D26" s="9" t="e">
        <v>#N/A</v>
      </c>
      <c r="E26" s="9" t="e">
        <v>#N/A</v>
      </c>
      <c r="F26" s="9">
        <v>57.4</v>
      </c>
      <c r="G26" s="9" t="e">
        <v>#N/A</v>
      </c>
      <c r="H26" s="9" t="e">
        <v>#N/A</v>
      </c>
      <c r="I26" s="9">
        <f t="shared" si="7"/>
        <v>23.653642384105957</v>
      </c>
      <c r="J26" s="9">
        <f t="shared" si="7"/>
        <v>24.580000000000002</v>
      </c>
      <c r="K26" s="9">
        <f t="shared" si="7"/>
        <v>18.033333333333335</v>
      </c>
      <c r="L26" s="9">
        <v>23</v>
      </c>
      <c r="M26" s="9" t="e">
        <v>#N/A</v>
      </c>
      <c r="N26" s="9" t="e">
        <v>#N/A</v>
      </c>
      <c r="O26" s="9">
        <v>35.299999999999997</v>
      </c>
      <c r="P26" s="9" t="e">
        <v>#N/A</v>
      </c>
      <c r="Q26" s="9" t="e">
        <v>#N/A</v>
      </c>
      <c r="R26" s="9">
        <f t="shared" si="8"/>
        <v>5.3920529801324522</v>
      </c>
      <c r="S26" s="9">
        <f t="shared" si="8"/>
        <v>3.7683333333333331</v>
      </c>
      <c r="T26" s="9">
        <f t="shared" si="8"/>
        <v>8.4191666666666674</v>
      </c>
    </row>
    <row r="27" spans="1:20" x14ac:dyDescent="0.35">
      <c r="A27" s="2" t="str">
        <f t="shared" si="2"/>
        <v/>
      </c>
      <c r="B27" s="2" t="s">
        <v>135</v>
      </c>
      <c r="C27" s="9">
        <v>60.566666666666663</v>
      </c>
      <c r="D27" s="9" t="e">
        <v>#N/A</v>
      </c>
      <c r="E27" s="9" t="e">
        <v>#N/A</v>
      </c>
      <c r="F27" s="9">
        <v>68</v>
      </c>
      <c r="G27" s="9" t="e">
        <v>#N/A</v>
      </c>
      <c r="H27" s="9" t="e">
        <v>#N/A</v>
      </c>
      <c r="I27" s="9">
        <f t="shared" si="7"/>
        <v>23.653642384105957</v>
      </c>
      <c r="J27" s="9">
        <f t="shared" si="7"/>
        <v>24.580000000000002</v>
      </c>
      <c r="K27" s="9">
        <f t="shared" si="7"/>
        <v>18.033333333333335</v>
      </c>
      <c r="L27" s="9">
        <v>29.266666666666666</v>
      </c>
      <c r="M27" s="9" t="e">
        <v>#N/A</v>
      </c>
      <c r="N27" s="9" t="e">
        <v>#N/A</v>
      </c>
      <c r="O27" s="9">
        <v>35.799999999999997</v>
      </c>
      <c r="P27" s="9" t="e">
        <v>#N/A</v>
      </c>
      <c r="Q27" s="9" t="e">
        <v>#N/A</v>
      </c>
      <c r="R27" s="9">
        <f t="shared" si="8"/>
        <v>5.3920529801324522</v>
      </c>
      <c r="S27" s="9">
        <f t="shared" si="8"/>
        <v>3.7683333333333331</v>
      </c>
      <c r="T27" s="9">
        <f t="shared" si="8"/>
        <v>8.4191666666666674</v>
      </c>
    </row>
    <row r="28" spans="1:20" x14ac:dyDescent="0.35">
      <c r="A28" s="2" t="str">
        <f t="shared" si="2"/>
        <v/>
      </c>
      <c r="B28" s="2" t="s">
        <v>136</v>
      </c>
      <c r="C28" s="9">
        <v>63.133333333333333</v>
      </c>
      <c r="D28" s="9" t="e">
        <v>#N/A</v>
      </c>
      <c r="E28" s="9" t="e">
        <v>#N/A</v>
      </c>
      <c r="F28" s="9">
        <v>64</v>
      </c>
      <c r="G28" s="9" t="e">
        <v>#N/A</v>
      </c>
      <c r="H28" s="9" t="e">
        <v>#N/A</v>
      </c>
      <c r="I28" s="9">
        <f t="shared" si="7"/>
        <v>23.653642384105957</v>
      </c>
      <c r="J28" s="9">
        <f t="shared" si="7"/>
        <v>24.580000000000002</v>
      </c>
      <c r="K28" s="9">
        <f t="shared" si="7"/>
        <v>18.033333333333335</v>
      </c>
      <c r="L28" s="9">
        <v>33.233333333333327</v>
      </c>
      <c r="M28" s="9" t="e">
        <v>#N/A</v>
      </c>
      <c r="N28" s="9" t="e">
        <v>#N/A</v>
      </c>
      <c r="O28" s="9">
        <v>28.6</v>
      </c>
      <c r="P28" s="9" t="e">
        <v>#N/A</v>
      </c>
      <c r="Q28" s="9" t="e">
        <v>#N/A</v>
      </c>
      <c r="R28" s="9">
        <f t="shared" si="8"/>
        <v>5.3920529801324522</v>
      </c>
      <c r="S28" s="9">
        <f t="shared" si="8"/>
        <v>3.7683333333333331</v>
      </c>
      <c r="T28" s="9">
        <f t="shared" si="8"/>
        <v>8.4191666666666674</v>
      </c>
    </row>
    <row r="29" spans="1:20" x14ac:dyDescent="0.35">
      <c r="A29" s="2" t="str">
        <f t="shared" si="2"/>
        <v/>
      </c>
      <c r="B29" s="2" t="s">
        <v>137</v>
      </c>
      <c r="C29" s="9">
        <v>60.9</v>
      </c>
      <c r="D29" s="9" t="e">
        <v>#N/A</v>
      </c>
      <c r="E29" s="9" t="e">
        <v>#N/A</v>
      </c>
      <c r="F29" s="9">
        <v>50.7</v>
      </c>
      <c r="G29" s="9" t="e">
        <v>#N/A</v>
      </c>
      <c r="H29" s="9" t="e">
        <v>#N/A</v>
      </c>
      <c r="I29" s="9">
        <f t="shared" si="7"/>
        <v>23.653642384105957</v>
      </c>
      <c r="J29" s="9">
        <f t="shared" si="7"/>
        <v>24.580000000000002</v>
      </c>
      <c r="K29" s="9">
        <f t="shared" si="7"/>
        <v>18.033333333333335</v>
      </c>
      <c r="L29" s="9">
        <v>27.400000000000002</v>
      </c>
      <c r="M29" s="9" t="e">
        <v>#N/A</v>
      </c>
      <c r="N29" s="9" t="e">
        <v>#N/A</v>
      </c>
      <c r="O29" s="9">
        <v>17.8</v>
      </c>
      <c r="P29" s="9" t="e">
        <v>#N/A</v>
      </c>
      <c r="Q29" s="9" t="e">
        <v>#N/A</v>
      </c>
      <c r="R29" s="9">
        <f t="shared" si="8"/>
        <v>5.3920529801324522</v>
      </c>
      <c r="S29" s="9">
        <f t="shared" si="8"/>
        <v>3.7683333333333331</v>
      </c>
      <c r="T29" s="9">
        <f t="shared" si="8"/>
        <v>8.4191666666666674</v>
      </c>
    </row>
    <row r="30" spans="1:20" x14ac:dyDescent="0.35">
      <c r="A30" s="2" t="str">
        <f t="shared" si="2"/>
        <v/>
      </c>
      <c r="B30" s="2" t="s">
        <v>138</v>
      </c>
      <c r="C30" s="9">
        <v>51.833333333333336</v>
      </c>
      <c r="D30" s="9" t="e">
        <v>#N/A</v>
      </c>
      <c r="E30" s="9" t="e">
        <v>#N/A</v>
      </c>
      <c r="F30" s="9">
        <v>40.799999999999997</v>
      </c>
      <c r="G30" s="9" t="e">
        <v>#N/A</v>
      </c>
      <c r="H30" s="9" t="e">
        <v>#N/A</v>
      </c>
      <c r="I30" s="9">
        <f t="shared" si="7"/>
        <v>23.653642384105957</v>
      </c>
      <c r="J30" s="9">
        <f t="shared" si="7"/>
        <v>24.580000000000002</v>
      </c>
      <c r="K30" s="9">
        <f t="shared" si="7"/>
        <v>18.033333333333335</v>
      </c>
      <c r="L30" s="9">
        <v>22.200000000000003</v>
      </c>
      <c r="M30" s="9" t="e">
        <v>#N/A</v>
      </c>
      <c r="N30" s="9" t="e">
        <v>#N/A</v>
      </c>
      <c r="O30" s="9">
        <v>20.2</v>
      </c>
      <c r="P30" s="9" t="e">
        <v>#N/A</v>
      </c>
      <c r="Q30" s="9" t="e">
        <v>#N/A</v>
      </c>
      <c r="R30" s="9">
        <f t="shared" si="8"/>
        <v>5.3920529801324522</v>
      </c>
      <c r="S30" s="9">
        <f t="shared" si="8"/>
        <v>3.7683333333333331</v>
      </c>
      <c r="T30" s="9">
        <f t="shared" si="8"/>
        <v>8.4191666666666674</v>
      </c>
    </row>
    <row r="31" spans="1:20" x14ac:dyDescent="0.35">
      <c r="A31" s="2" t="str">
        <f t="shared" si="2"/>
        <v/>
      </c>
      <c r="B31" s="2" t="s">
        <v>139</v>
      </c>
      <c r="C31" s="9">
        <v>39.366666666666667</v>
      </c>
      <c r="D31" s="9" t="e">
        <v>#N/A</v>
      </c>
      <c r="E31" s="9" t="e">
        <v>#N/A</v>
      </c>
      <c r="F31" s="9">
        <v>26.6</v>
      </c>
      <c r="G31" s="9" t="e">
        <v>#N/A</v>
      </c>
      <c r="H31" s="9" t="e">
        <v>#N/A</v>
      </c>
      <c r="I31" s="9">
        <f t="shared" si="7"/>
        <v>23.653642384105957</v>
      </c>
      <c r="J31" s="9">
        <f t="shared" si="7"/>
        <v>24.580000000000002</v>
      </c>
      <c r="K31" s="9">
        <f t="shared" si="7"/>
        <v>18.033333333333335</v>
      </c>
      <c r="L31" s="9">
        <v>16.900000000000002</v>
      </c>
      <c r="M31" s="9" t="e">
        <v>#N/A</v>
      </c>
      <c r="N31" s="9" t="e">
        <v>#N/A</v>
      </c>
      <c r="O31" s="9">
        <v>12.7</v>
      </c>
      <c r="P31" s="9" t="e">
        <v>#N/A</v>
      </c>
      <c r="Q31" s="9" t="e">
        <v>#N/A</v>
      </c>
      <c r="R31" s="9">
        <f t="shared" si="8"/>
        <v>5.3920529801324522</v>
      </c>
      <c r="S31" s="9">
        <f t="shared" si="8"/>
        <v>3.7683333333333331</v>
      </c>
      <c r="T31" s="9">
        <f t="shared" si="8"/>
        <v>8.4191666666666674</v>
      </c>
    </row>
    <row r="32" spans="1:20" x14ac:dyDescent="0.35">
      <c r="A32" s="2" t="str">
        <f t="shared" si="2"/>
        <v/>
      </c>
      <c r="B32" s="2" t="s">
        <v>140</v>
      </c>
      <c r="C32" s="9">
        <v>35.666666666666664</v>
      </c>
      <c r="D32" s="9" t="e">
        <v>#N/A</v>
      </c>
      <c r="E32" s="9" t="e">
        <v>#N/A</v>
      </c>
      <c r="F32" s="9">
        <v>39.6</v>
      </c>
      <c r="G32" s="9" t="e">
        <v>#N/A</v>
      </c>
      <c r="H32" s="9" t="e">
        <v>#N/A</v>
      </c>
      <c r="I32" s="9">
        <f t="shared" si="7"/>
        <v>23.653642384105957</v>
      </c>
      <c r="J32" s="9">
        <f t="shared" si="7"/>
        <v>24.580000000000002</v>
      </c>
      <c r="K32" s="9">
        <f t="shared" si="7"/>
        <v>18.033333333333335</v>
      </c>
      <c r="L32" s="9">
        <v>15.066666666666668</v>
      </c>
      <c r="M32" s="9" t="e">
        <v>#N/A</v>
      </c>
      <c r="N32" s="9" t="e">
        <v>#N/A</v>
      </c>
      <c r="O32" s="9">
        <v>12.3</v>
      </c>
      <c r="P32" s="9" t="e">
        <v>#N/A</v>
      </c>
      <c r="Q32" s="9" t="e">
        <v>#N/A</v>
      </c>
      <c r="R32" s="9">
        <f t="shared" si="8"/>
        <v>5.3920529801324522</v>
      </c>
      <c r="S32" s="9">
        <f t="shared" si="8"/>
        <v>3.7683333333333331</v>
      </c>
      <c r="T32" s="9">
        <f t="shared" si="8"/>
        <v>8.4191666666666674</v>
      </c>
    </row>
    <row r="33" spans="1:20" x14ac:dyDescent="0.35">
      <c r="A33" s="2" t="str">
        <f t="shared" si="2"/>
        <v/>
      </c>
      <c r="B33" s="2" t="s">
        <v>141</v>
      </c>
      <c r="C33" s="9">
        <v>36.833333333333336</v>
      </c>
      <c r="D33" s="9" t="e">
        <v>#N/A</v>
      </c>
      <c r="E33" s="9" t="e">
        <v>#N/A</v>
      </c>
      <c r="F33" s="9">
        <v>44.3</v>
      </c>
      <c r="G33" s="9" t="e">
        <v>#N/A</v>
      </c>
      <c r="H33" s="9" t="e">
        <v>#N/A</v>
      </c>
      <c r="I33" s="9">
        <f t="shared" si="7"/>
        <v>23.653642384105957</v>
      </c>
      <c r="J33" s="9">
        <f t="shared" si="7"/>
        <v>24.580000000000002</v>
      </c>
      <c r="K33" s="9">
        <f t="shared" si="7"/>
        <v>18.033333333333335</v>
      </c>
      <c r="L33" s="9">
        <v>16.333333333333332</v>
      </c>
      <c r="M33" s="9" t="e">
        <v>#N/A</v>
      </c>
      <c r="N33" s="9" t="e">
        <v>#N/A</v>
      </c>
      <c r="O33" s="9">
        <v>24</v>
      </c>
      <c r="P33" s="9" t="e">
        <v>#N/A</v>
      </c>
      <c r="Q33" s="9" t="e">
        <v>#N/A</v>
      </c>
      <c r="R33" s="9">
        <f t="shared" si="8"/>
        <v>5.3920529801324522</v>
      </c>
      <c r="S33" s="9">
        <f t="shared" si="8"/>
        <v>3.7683333333333331</v>
      </c>
      <c r="T33" s="9">
        <f t="shared" si="8"/>
        <v>8.4191666666666674</v>
      </c>
    </row>
    <row r="34" spans="1:20" x14ac:dyDescent="0.35">
      <c r="A34" s="2" t="str">
        <f t="shared" si="2"/>
        <v/>
      </c>
      <c r="B34" s="2" t="s">
        <v>142</v>
      </c>
      <c r="C34" s="9">
        <v>43.133333333333333</v>
      </c>
      <c r="D34" s="9" t="e">
        <v>#N/A</v>
      </c>
      <c r="E34" s="9" t="e">
        <v>#N/A</v>
      </c>
      <c r="F34" s="9">
        <v>45.5</v>
      </c>
      <c r="G34" s="9" t="e">
        <v>#N/A</v>
      </c>
      <c r="H34" s="9" t="e">
        <v>#N/A</v>
      </c>
      <c r="I34" s="9">
        <f t="shared" si="7"/>
        <v>23.653642384105957</v>
      </c>
      <c r="J34" s="9">
        <f t="shared" si="7"/>
        <v>24.580000000000002</v>
      </c>
      <c r="K34" s="9">
        <f t="shared" si="7"/>
        <v>18.033333333333335</v>
      </c>
      <c r="L34" s="9">
        <v>20.599999999999998</v>
      </c>
      <c r="M34" s="9" t="e">
        <v>#N/A</v>
      </c>
      <c r="N34" s="9" t="e">
        <v>#N/A</v>
      </c>
      <c r="O34" s="9">
        <v>25.5</v>
      </c>
      <c r="P34" s="9" t="e">
        <v>#N/A</v>
      </c>
      <c r="Q34" s="9" t="e">
        <v>#N/A</v>
      </c>
      <c r="R34" s="9">
        <f t="shared" si="8"/>
        <v>5.3920529801324522</v>
      </c>
      <c r="S34" s="9">
        <f t="shared" si="8"/>
        <v>3.7683333333333331</v>
      </c>
      <c r="T34" s="9">
        <f t="shared" si="8"/>
        <v>8.4191666666666674</v>
      </c>
    </row>
    <row r="35" spans="1:20" x14ac:dyDescent="0.35">
      <c r="A35" s="2" t="str">
        <f t="shared" si="2"/>
        <v>'06</v>
      </c>
      <c r="B35" s="2" t="s">
        <v>143</v>
      </c>
      <c r="C35" s="9">
        <v>48.966666666666669</v>
      </c>
      <c r="D35" s="9" t="e">
        <v>#N/A</v>
      </c>
      <c r="E35" s="9" t="e">
        <v>#N/A</v>
      </c>
      <c r="F35" s="9">
        <v>57.1</v>
      </c>
      <c r="G35" s="9" t="e">
        <v>#N/A</v>
      </c>
      <c r="H35" s="9" t="e">
        <v>#N/A</v>
      </c>
      <c r="I35" s="9">
        <f t="shared" si="7"/>
        <v>23.653642384105957</v>
      </c>
      <c r="J35" s="9">
        <f t="shared" si="7"/>
        <v>24.580000000000002</v>
      </c>
      <c r="K35" s="9">
        <f t="shared" si="7"/>
        <v>18.033333333333335</v>
      </c>
      <c r="L35" s="9">
        <v>23.099999999999998</v>
      </c>
      <c r="M35" s="9" t="e">
        <v>#N/A</v>
      </c>
      <c r="N35" s="9" t="e">
        <v>#N/A</v>
      </c>
      <c r="O35" s="9">
        <v>19.8</v>
      </c>
      <c r="P35" s="9" t="e">
        <v>#N/A</v>
      </c>
      <c r="Q35" s="9" t="e">
        <v>#N/A</v>
      </c>
      <c r="R35" s="9">
        <f t="shared" si="8"/>
        <v>5.3920529801324522</v>
      </c>
      <c r="S35" s="9">
        <f t="shared" si="8"/>
        <v>3.7683333333333331</v>
      </c>
      <c r="T35" s="9">
        <f t="shared" si="8"/>
        <v>8.4191666666666674</v>
      </c>
    </row>
    <row r="36" spans="1:20" x14ac:dyDescent="0.35">
      <c r="A36" s="2" t="str">
        <f t="shared" si="2"/>
        <v/>
      </c>
      <c r="B36" s="2" t="s">
        <v>144</v>
      </c>
      <c r="C36" s="9">
        <v>51.766666666666673</v>
      </c>
      <c r="D36" s="9" t="e">
        <v>#N/A</v>
      </c>
      <c r="E36" s="9" t="e">
        <v>#N/A</v>
      </c>
      <c r="F36" s="9">
        <v>52.7</v>
      </c>
      <c r="G36" s="9" t="e">
        <v>#N/A</v>
      </c>
      <c r="H36" s="9" t="e">
        <v>#N/A</v>
      </c>
      <c r="I36" s="9">
        <f t="shared" si="7"/>
        <v>23.653642384105957</v>
      </c>
      <c r="J36" s="9">
        <f t="shared" si="7"/>
        <v>24.580000000000002</v>
      </c>
      <c r="K36" s="9">
        <f t="shared" si="7"/>
        <v>18.033333333333335</v>
      </c>
      <c r="L36" s="9">
        <v>22.666666666666668</v>
      </c>
      <c r="M36" s="9" t="e">
        <v>#N/A</v>
      </c>
      <c r="N36" s="9" t="e">
        <v>#N/A</v>
      </c>
      <c r="O36" s="9">
        <v>22.7</v>
      </c>
      <c r="P36" s="9" t="e">
        <v>#N/A</v>
      </c>
      <c r="Q36" s="9" t="e">
        <v>#N/A</v>
      </c>
      <c r="R36" s="9">
        <f t="shared" si="8"/>
        <v>5.3920529801324522</v>
      </c>
      <c r="S36" s="9">
        <f t="shared" si="8"/>
        <v>3.7683333333333331</v>
      </c>
      <c r="T36" s="9">
        <f t="shared" si="8"/>
        <v>8.4191666666666674</v>
      </c>
    </row>
    <row r="37" spans="1:20" x14ac:dyDescent="0.35">
      <c r="A37" s="2" t="str">
        <f t="shared" si="2"/>
        <v/>
      </c>
      <c r="B37" s="2" t="s">
        <v>145</v>
      </c>
      <c r="C37" s="9">
        <v>47.533333333333339</v>
      </c>
      <c r="D37" s="9" t="e">
        <v>#N/A</v>
      </c>
      <c r="E37" s="9" t="e">
        <v>#N/A</v>
      </c>
      <c r="F37" s="9">
        <v>32.799999999999997</v>
      </c>
      <c r="G37" s="9" t="e">
        <v>#N/A</v>
      </c>
      <c r="H37" s="9" t="e">
        <v>#N/A</v>
      </c>
      <c r="I37" s="9">
        <f t="shared" si="7"/>
        <v>23.653642384105957</v>
      </c>
      <c r="J37" s="9">
        <f t="shared" si="7"/>
        <v>24.580000000000002</v>
      </c>
      <c r="K37" s="9">
        <f t="shared" si="7"/>
        <v>18.033333333333335</v>
      </c>
      <c r="L37" s="9">
        <v>16.566666666666666</v>
      </c>
      <c r="M37" s="9" t="e">
        <v>#N/A</v>
      </c>
      <c r="N37" s="9" t="e">
        <v>#N/A</v>
      </c>
      <c r="O37" s="9">
        <v>7.2</v>
      </c>
      <c r="P37" s="9" t="e">
        <v>#N/A</v>
      </c>
      <c r="Q37" s="9" t="e">
        <v>#N/A</v>
      </c>
      <c r="R37" s="9">
        <f t="shared" si="8"/>
        <v>5.3920529801324522</v>
      </c>
      <c r="S37" s="9">
        <f t="shared" si="8"/>
        <v>3.7683333333333331</v>
      </c>
      <c r="T37" s="9">
        <f t="shared" si="8"/>
        <v>8.4191666666666674</v>
      </c>
    </row>
    <row r="38" spans="1:20" x14ac:dyDescent="0.35">
      <c r="A38" s="2" t="str">
        <f t="shared" si="2"/>
        <v/>
      </c>
      <c r="B38" s="2" t="s">
        <v>146</v>
      </c>
      <c r="C38" s="9">
        <v>36.6</v>
      </c>
      <c r="D38" s="9" t="e">
        <v>#N/A</v>
      </c>
      <c r="E38" s="9" t="e">
        <v>#N/A</v>
      </c>
      <c r="F38" s="9">
        <v>24.3</v>
      </c>
      <c r="G38" s="9" t="e">
        <v>#N/A</v>
      </c>
      <c r="H38" s="9" t="e">
        <v>#N/A</v>
      </c>
      <c r="I38" s="9">
        <f t="shared" si="7"/>
        <v>23.653642384105957</v>
      </c>
      <c r="J38" s="9">
        <f t="shared" si="7"/>
        <v>24.580000000000002</v>
      </c>
      <c r="K38" s="9">
        <f t="shared" si="7"/>
        <v>18.033333333333335</v>
      </c>
      <c r="L38" s="9">
        <v>11.6</v>
      </c>
      <c r="M38" s="9" t="e">
        <v>#N/A</v>
      </c>
      <c r="N38" s="9" t="e">
        <v>#N/A</v>
      </c>
      <c r="O38" s="9">
        <v>4.9000000000000004</v>
      </c>
      <c r="P38" s="9" t="e">
        <v>#N/A</v>
      </c>
      <c r="Q38" s="9" t="e">
        <v>#N/A</v>
      </c>
      <c r="R38" s="9">
        <f t="shared" si="8"/>
        <v>5.3920529801324522</v>
      </c>
      <c r="S38" s="9">
        <f t="shared" si="8"/>
        <v>3.7683333333333331</v>
      </c>
      <c r="T38" s="9">
        <f t="shared" si="8"/>
        <v>8.4191666666666674</v>
      </c>
    </row>
    <row r="39" spans="1:20" x14ac:dyDescent="0.35">
      <c r="A39" s="2" t="str">
        <f t="shared" si="2"/>
        <v/>
      </c>
      <c r="B39" s="2" t="s">
        <v>147</v>
      </c>
      <c r="C39" s="9">
        <v>26.7</v>
      </c>
      <c r="D39" s="9" t="e">
        <v>#N/A</v>
      </c>
      <c r="E39" s="9" t="e">
        <v>#N/A</v>
      </c>
      <c r="F39" s="9">
        <v>23</v>
      </c>
      <c r="G39" s="9" t="e">
        <v>#N/A</v>
      </c>
      <c r="H39" s="9" t="e">
        <v>#N/A</v>
      </c>
      <c r="I39" s="9">
        <f t="shared" ref="I39:K54" si="9">I38</f>
        <v>23.653642384105957</v>
      </c>
      <c r="J39" s="9">
        <f t="shared" si="9"/>
        <v>24.580000000000002</v>
      </c>
      <c r="K39" s="9">
        <f t="shared" si="9"/>
        <v>18.033333333333335</v>
      </c>
      <c r="L39" s="9">
        <v>8.1</v>
      </c>
      <c r="M39" s="9" t="e">
        <v>#N/A</v>
      </c>
      <c r="N39" s="9" t="e">
        <v>#N/A</v>
      </c>
      <c r="O39" s="9">
        <v>12.2</v>
      </c>
      <c r="P39" s="9" t="e">
        <v>#N/A</v>
      </c>
      <c r="Q39" s="9" t="e">
        <v>#N/A</v>
      </c>
      <c r="R39" s="9">
        <f t="shared" ref="R39:T54" si="10">R38</f>
        <v>5.3920529801324522</v>
      </c>
      <c r="S39" s="9">
        <f t="shared" si="10"/>
        <v>3.7683333333333331</v>
      </c>
      <c r="T39" s="9">
        <f t="shared" si="10"/>
        <v>8.4191666666666674</v>
      </c>
    </row>
    <row r="40" spans="1:20" x14ac:dyDescent="0.35">
      <c r="A40" s="2" t="str">
        <f t="shared" si="2"/>
        <v/>
      </c>
      <c r="B40" s="2" t="s">
        <v>148</v>
      </c>
      <c r="C40" s="9">
        <v>23.833333333333332</v>
      </c>
      <c r="D40" s="9" t="e">
        <v>#N/A</v>
      </c>
      <c r="E40" s="9" t="e">
        <v>#N/A</v>
      </c>
      <c r="F40" s="9">
        <v>24.2</v>
      </c>
      <c r="G40" s="9" t="e">
        <v>#N/A</v>
      </c>
      <c r="H40" s="9" t="e">
        <v>#N/A</v>
      </c>
      <c r="I40" s="9">
        <f t="shared" si="9"/>
        <v>23.653642384105957</v>
      </c>
      <c r="J40" s="9">
        <f t="shared" si="9"/>
        <v>24.580000000000002</v>
      </c>
      <c r="K40" s="9">
        <f t="shared" si="9"/>
        <v>18.033333333333335</v>
      </c>
      <c r="L40" s="9">
        <v>7.3000000000000007</v>
      </c>
      <c r="M40" s="9" t="e">
        <v>#N/A</v>
      </c>
      <c r="N40" s="9" t="e">
        <v>#N/A</v>
      </c>
      <c r="O40" s="9">
        <v>4.8</v>
      </c>
      <c r="P40" s="9" t="e">
        <v>#N/A</v>
      </c>
      <c r="Q40" s="9" t="e">
        <v>#N/A</v>
      </c>
      <c r="R40" s="9">
        <f t="shared" si="10"/>
        <v>5.3920529801324522</v>
      </c>
      <c r="S40" s="9">
        <f t="shared" si="10"/>
        <v>3.7683333333333331</v>
      </c>
      <c r="T40" s="9">
        <f t="shared" si="10"/>
        <v>8.4191666666666674</v>
      </c>
    </row>
    <row r="41" spans="1:20" x14ac:dyDescent="0.35">
      <c r="A41" s="2" t="str">
        <f t="shared" si="2"/>
        <v/>
      </c>
      <c r="B41" s="2" t="s">
        <v>149</v>
      </c>
      <c r="C41" s="9">
        <v>26.266666666666669</v>
      </c>
      <c r="D41" s="9" t="e">
        <v>#N/A</v>
      </c>
      <c r="E41" s="9" t="e">
        <v>#N/A</v>
      </c>
      <c r="F41" s="9">
        <v>31.6</v>
      </c>
      <c r="G41" s="9">
        <v>30.6</v>
      </c>
      <c r="H41" s="9">
        <v>21.3</v>
      </c>
      <c r="I41" s="9">
        <f t="shared" si="9"/>
        <v>23.653642384105957</v>
      </c>
      <c r="J41" s="9">
        <f t="shared" si="9"/>
        <v>24.580000000000002</v>
      </c>
      <c r="K41" s="9">
        <f t="shared" si="9"/>
        <v>18.033333333333335</v>
      </c>
      <c r="L41" s="9">
        <v>5.833333333333333</v>
      </c>
      <c r="M41" s="9" t="e">
        <v>#N/A</v>
      </c>
      <c r="N41" s="9" t="e">
        <v>#N/A</v>
      </c>
      <c r="O41" s="9">
        <v>0.5</v>
      </c>
      <c r="P41" s="9">
        <v>1</v>
      </c>
      <c r="Q41" s="9">
        <v>6.2</v>
      </c>
      <c r="R41" s="9">
        <f t="shared" si="10"/>
        <v>5.3920529801324522</v>
      </c>
      <c r="S41" s="9">
        <f t="shared" si="10"/>
        <v>3.7683333333333331</v>
      </c>
      <c r="T41" s="9">
        <f t="shared" si="10"/>
        <v>8.4191666666666674</v>
      </c>
    </row>
    <row r="42" spans="1:20" x14ac:dyDescent="0.35">
      <c r="A42" s="2" t="str">
        <f t="shared" si="2"/>
        <v/>
      </c>
      <c r="B42" s="2" t="s">
        <v>150</v>
      </c>
      <c r="C42" s="9">
        <v>28</v>
      </c>
      <c r="D42" s="9" t="e">
        <v>#N/A</v>
      </c>
      <c r="E42" s="9" t="e">
        <v>#N/A</v>
      </c>
      <c r="F42" s="9">
        <v>28.2</v>
      </c>
      <c r="G42" s="9">
        <v>28.8</v>
      </c>
      <c r="H42" s="9">
        <v>16.600000000000001</v>
      </c>
      <c r="I42" s="9">
        <f t="shared" si="9"/>
        <v>23.653642384105957</v>
      </c>
      <c r="J42" s="9">
        <f t="shared" si="9"/>
        <v>24.580000000000002</v>
      </c>
      <c r="K42" s="9">
        <f t="shared" si="9"/>
        <v>18.033333333333335</v>
      </c>
      <c r="L42" s="9">
        <v>6.5666666666666664</v>
      </c>
      <c r="M42" s="9" t="e">
        <v>#N/A</v>
      </c>
      <c r="N42" s="9" t="e">
        <v>#N/A</v>
      </c>
      <c r="O42" s="9">
        <v>14.4</v>
      </c>
      <c r="P42" s="9">
        <v>9.6999999999999993</v>
      </c>
      <c r="Q42" s="9">
        <v>10.5</v>
      </c>
      <c r="R42" s="9">
        <f t="shared" si="10"/>
        <v>5.3920529801324522</v>
      </c>
      <c r="S42" s="9">
        <f t="shared" si="10"/>
        <v>3.7683333333333331</v>
      </c>
      <c r="T42" s="9">
        <f t="shared" si="10"/>
        <v>8.4191666666666674</v>
      </c>
    </row>
    <row r="43" spans="1:20" x14ac:dyDescent="0.35">
      <c r="A43" s="2" t="str">
        <f t="shared" si="2"/>
        <v/>
      </c>
      <c r="B43" s="2" t="s">
        <v>151</v>
      </c>
      <c r="C43" s="9">
        <v>27.8</v>
      </c>
      <c r="D43" s="9">
        <v>30.700000000000003</v>
      </c>
      <c r="E43" s="9">
        <v>20.633333333333336</v>
      </c>
      <c r="F43" s="9">
        <v>23.6</v>
      </c>
      <c r="G43" s="9">
        <v>32.700000000000003</v>
      </c>
      <c r="H43" s="9">
        <v>24</v>
      </c>
      <c r="I43" s="9">
        <f t="shared" si="9"/>
        <v>23.653642384105957</v>
      </c>
      <c r="J43" s="9">
        <f t="shared" si="9"/>
        <v>24.580000000000002</v>
      </c>
      <c r="K43" s="9">
        <f t="shared" si="9"/>
        <v>18.033333333333335</v>
      </c>
      <c r="L43" s="9">
        <v>8.0666666666666682</v>
      </c>
      <c r="M43" s="9">
        <v>7.2</v>
      </c>
      <c r="N43" s="9">
        <v>13.266666666666666</v>
      </c>
      <c r="O43" s="9">
        <v>9.3000000000000007</v>
      </c>
      <c r="P43" s="9">
        <v>10.9</v>
      </c>
      <c r="Q43" s="9">
        <v>23.1</v>
      </c>
      <c r="R43" s="9">
        <f t="shared" si="10"/>
        <v>5.3920529801324522</v>
      </c>
      <c r="S43" s="9">
        <f t="shared" si="10"/>
        <v>3.7683333333333331</v>
      </c>
      <c r="T43" s="9">
        <f t="shared" si="10"/>
        <v>8.4191666666666674</v>
      </c>
    </row>
    <row r="44" spans="1:20" x14ac:dyDescent="0.35">
      <c r="A44" s="2" t="str">
        <f t="shared" si="2"/>
        <v/>
      </c>
      <c r="B44" s="2" t="s">
        <v>152</v>
      </c>
      <c r="C44" s="9">
        <v>28.099999999999998</v>
      </c>
      <c r="D44" s="9">
        <v>31.3</v>
      </c>
      <c r="E44" s="9">
        <v>23.833333333333332</v>
      </c>
      <c r="F44" s="9">
        <v>32.5</v>
      </c>
      <c r="G44" s="9">
        <v>32.4</v>
      </c>
      <c r="H44" s="9">
        <v>30.9</v>
      </c>
      <c r="I44" s="9">
        <f t="shared" si="9"/>
        <v>23.653642384105957</v>
      </c>
      <c r="J44" s="9">
        <f t="shared" si="9"/>
        <v>24.580000000000002</v>
      </c>
      <c r="K44" s="9">
        <f t="shared" si="9"/>
        <v>18.033333333333335</v>
      </c>
      <c r="L44" s="9">
        <v>12.200000000000001</v>
      </c>
      <c r="M44" s="9">
        <v>10.033333333333333</v>
      </c>
      <c r="N44" s="9">
        <v>21.166666666666668</v>
      </c>
      <c r="O44" s="9">
        <v>12.9</v>
      </c>
      <c r="P44" s="9">
        <v>9.5</v>
      </c>
      <c r="Q44" s="9">
        <v>29.9</v>
      </c>
      <c r="R44" s="9">
        <f t="shared" si="10"/>
        <v>5.3920529801324522</v>
      </c>
      <c r="S44" s="9">
        <f t="shared" si="10"/>
        <v>3.7683333333333331</v>
      </c>
      <c r="T44" s="9">
        <f t="shared" si="10"/>
        <v>8.4191666666666674</v>
      </c>
    </row>
    <row r="45" spans="1:20" x14ac:dyDescent="0.35">
      <c r="A45" s="2" t="str">
        <f t="shared" si="2"/>
        <v/>
      </c>
      <c r="B45" s="2" t="s">
        <v>153</v>
      </c>
      <c r="C45" s="9">
        <v>30.433333333333337</v>
      </c>
      <c r="D45" s="9">
        <v>31.7</v>
      </c>
      <c r="E45" s="9">
        <v>27</v>
      </c>
      <c r="F45" s="9">
        <v>35.200000000000003</v>
      </c>
      <c r="G45" s="9">
        <v>30</v>
      </c>
      <c r="H45" s="9">
        <v>26.1</v>
      </c>
      <c r="I45" s="9">
        <f t="shared" si="9"/>
        <v>23.653642384105957</v>
      </c>
      <c r="J45" s="9">
        <f t="shared" si="9"/>
        <v>24.580000000000002</v>
      </c>
      <c r="K45" s="9">
        <f t="shared" si="9"/>
        <v>18.033333333333335</v>
      </c>
      <c r="L45" s="9">
        <v>12.4</v>
      </c>
      <c r="M45" s="9">
        <v>9</v>
      </c>
      <c r="N45" s="9">
        <v>24.166666666666668</v>
      </c>
      <c r="O45" s="9">
        <v>15</v>
      </c>
      <c r="P45" s="9">
        <v>6.6</v>
      </c>
      <c r="Q45" s="9">
        <v>19.5</v>
      </c>
      <c r="R45" s="9">
        <f t="shared" si="10"/>
        <v>5.3920529801324522</v>
      </c>
      <c r="S45" s="9">
        <f t="shared" si="10"/>
        <v>3.7683333333333331</v>
      </c>
      <c r="T45" s="9">
        <f t="shared" si="10"/>
        <v>8.4191666666666674</v>
      </c>
    </row>
    <row r="46" spans="1:20" x14ac:dyDescent="0.35">
      <c r="A46" s="2" t="str">
        <f t="shared" si="2"/>
        <v/>
      </c>
      <c r="B46" s="2" t="s">
        <v>154</v>
      </c>
      <c r="C46" s="9">
        <v>31.433333333333337</v>
      </c>
      <c r="D46" s="9">
        <v>30.833333333333332</v>
      </c>
      <c r="E46" s="9">
        <v>25.599999999999998</v>
      </c>
      <c r="F46" s="9">
        <v>26.6</v>
      </c>
      <c r="G46" s="9">
        <v>30.1</v>
      </c>
      <c r="H46" s="9">
        <v>19.8</v>
      </c>
      <c r="I46" s="9">
        <f t="shared" si="9"/>
        <v>23.653642384105957</v>
      </c>
      <c r="J46" s="9">
        <f t="shared" si="9"/>
        <v>24.580000000000002</v>
      </c>
      <c r="K46" s="9">
        <f t="shared" si="9"/>
        <v>18.033333333333335</v>
      </c>
      <c r="L46" s="9">
        <v>12.666666666666666</v>
      </c>
      <c r="M46" s="9">
        <v>6.5666666666666673</v>
      </c>
      <c r="N46" s="9">
        <v>18.7</v>
      </c>
      <c r="O46" s="9">
        <v>10.1</v>
      </c>
      <c r="P46" s="9">
        <v>3.6</v>
      </c>
      <c r="Q46" s="9">
        <v>6.7</v>
      </c>
      <c r="R46" s="9">
        <f t="shared" si="10"/>
        <v>5.3920529801324522</v>
      </c>
      <c r="S46" s="9">
        <f t="shared" si="10"/>
        <v>3.7683333333333331</v>
      </c>
      <c r="T46" s="9">
        <f t="shared" si="10"/>
        <v>8.4191666666666674</v>
      </c>
    </row>
    <row r="47" spans="1:20" x14ac:dyDescent="0.35">
      <c r="A47" s="2" t="str">
        <f t="shared" si="2"/>
        <v>'07</v>
      </c>
      <c r="B47" s="2" t="s">
        <v>155</v>
      </c>
      <c r="C47" s="9">
        <v>31.466666666666669</v>
      </c>
      <c r="D47" s="9">
        <v>29.466666666666669</v>
      </c>
      <c r="E47" s="9">
        <v>24.900000000000002</v>
      </c>
      <c r="F47" s="9">
        <v>32.6</v>
      </c>
      <c r="G47" s="9">
        <v>28.3</v>
      </c>
      <c r="H47" s="9">
        <v>28.8</v>
      </c>
      <c r="I47" s="9">
        <f t="shared" si="9"/>
        <v>23.653642384105957</v>
      </c>
      <c r="J47" s="9">
        <f t="shared" si="9"/>
        <v>24.580000000000002</v>
      </c>
      <c r="K47" s="9">
        <f t="shared" si="9"/>
        <v>18.033333333333335</v>
      </c>
      <c r="L47" s="9">
        <v>12.6</v>
      </c>
      <c r="M47" s="9">
        <v>10.533333333333333</v>
      </c>
      <c r="N47" s="9">
        <v>15.299999999999999</v>
      </c>
      <c r="O47" s="9">
        <v>12.7</v>
      </c>
      <c r="P47" s="9">
        <v>21.4</v>
      </c>
      <c r="Q47" s="9">
        <v>19.7</v>
      </c>
      <c r="R47" s="9">
        <f t="shared" si="10"/>
        <v>5.3920529801324522</v>
      </c>
      <c r="S47" s="9">
        <f t="shared" si="10"/>
        <v>3.7683333333333331</v>
      </c>
      <c r="T47" s="9">
        <f t="shared" si="10"/>
        <v>8.4191666666666674</v>
      </c>
    </row>
    <row r="48" spans="1:20" x14ac:dyDescent="0.35">
      <c r="A48" s="2" t="str">
        <f t="shared" si="2"/>
        <v/>
      </c>
      <c r="B48" s="2" t="s">
        <v>156</v>
      </c>
      <c r="C48" s="9">
        <v>27.7</v>
      </c>
      <c r="D48" s="9">
        <v>28.033333333333335</v>
      </c>
      <c r="E48" s="9">
        <v>22.099999999999998</v>
      </c>
      <c r="F48" s="9">
        <v>23.9</v>
      </c>
      <c r="G48" s="9">
        <v>25.7</v>
      </c>
      <c r="H48" s="9">
        <v>17.7</v>
      </c>
      <c r="I48" s="9">
        <f t="shared" si="9"/>
        <v>23.653642384105957</v>
      </c>
      <c r="J48" s="9">
        <f t="shared" si="9"/>
        <v>24.580000000000002</v>
      </c>
      <c r="K48" s="9">
        <f t="shared" si="9"/>
        <v>18.033333333333335</v>
      </c>
      <c r="L48" s="9">
        <v>10.033333333333333</v>
      </c>
      <c r="M48" s="9">
        <v>11.166666666666666</v>
      </c>
      <c r="N48" s="9">
        <v>10.633333333333333</v>
      </c>
      <c r="O48" s="9">
        <v>7.3</v>
      </c>
      <c r="P48" s="9">
        <v>8.5</v>
      </c>
      <c r="Q48" s="9">
        <v>5.5</v>
      </c>
      <c r="R48" s="9">
        <f t="shared" si="10"/>
        <v>5.3920529801324522</v>
      </c>
      <c r="S48" s="9">
        <f t="shared" si="10"/>
        <v>3.7683333333333331</v>
      </c>
      <c r="T48" s="9">
        <f t="shared" si="10"/>
        <v>8.4191666666666674</v>
      </c>
    </row>
    <row r="49" spans="1:20" x14ac:dyDescent="0.35">
      <c r="A49" s="2" t="str">
        <f t="shared" si="2"/>
        <v/>
      </c>
      <c r="B49" s="2" t="s">
        <v>157</v>
      </c>
      <c r="C49" s="9">
        <v>25.666666666666668</v>
      </c>
      <c r="D49" s="9">
        <v>28.466666666666669</v>
      </c>
      <c r="E49" s="9">
        <v>22.733333333333334</v>
      </c>
      <c r="F49" s="9">
        <v>20.5</v>
      </c>
      <c r="G49" s="9">
        <v>31.4</v>
      </c>
      <c r="H49" s="9">
        <v>21.7</v>
      </c>
      <c r="I49" s="9">
        <f t="shared" si="9"/>
        <v>23.653642384105957</v>
      </c>
      <c r="J49" s="9">
        <f t="shared" si="9"/>
        <v>24.580000000000002</v>
      </c>
      <c r="K49" s="9">
        <f t="shared" si="9"/>
        <v>18.033333333333335</v>
      </c>
      <c r="L49" s="9">
        <v>11.066666666666668</v>
      </c>
      <c r="M49" s="9">
        <v>13.566666666666668</v>
      </c>
      <c r="N49" s="9">
        <v>11.299999999999999</v>
      </c>
      <c r="O49" s="9">
        <v>13.2</v>
      </c>
      <c r="P49" s="9">
        <v>10.8</v>
      </c>
      <c r="Q49" s="9">
        <v>8.6999999999999993</v>
      </c>
      <c r="R49" s="9">
        <f t="shared" si="10"/>
        <v>5.3920529801324522</v>
      </c>
      <c r="S49" s="9">
        <f t="shared" si="10"/>
        <v>3.7683333333333331</v>
      </c>
      <c r="T49" s="9">
        <f t="shared" si="10"/>
        <v>8.4191666666666674</v>
      </c>
    </row>
    <row r="50" spans="1:20" x14ac:dyDescent="0.35">
      <c r="A50" s="2" t="str">
        <f t="shared" si="2"/>
        <v/>
      </c>
      <c r="B50" s="2" t="s">
        <v>158</v>
      </c>
      <c r="C50" s="9">
        <v>27.933333333333334</v>
      </c>
      <c r="D50" s="9">
        <v>29.633333333333329</v>
      </c>
      <c r="E50" s="9">
        <v>20.2</v>
      </c>
      <c r="F50" s="9">
        <v>39.4</v>
      </c>
      <c r="G50" s="9">
        <v>31.8</v>
      </c>
      <c r="H50" s="9">
        <v>21.2</v>
      </c>
      <c r="I50" s="9">
        <f t="shared" si="9"/>
        <v>23.653642384105957</v>
      </c>
      <c r="J50" s="9">
        <f t="shared" si="9"/>
        <v>24.580000000000002</v>
      </c>
      <c r="K50" s="9">
        <f t="shared" si="9"/>
        <v>18.033333333333335</v>
      </c>
      <c r="L50" s="9">
        <v>12.633333333333333</v>
      </c>
      <c r="M50" s="9">
        <v>8.6333333333333329</v>
      </c>
      <c r="N50" s="9">
        <v>6.7</v>
      </c>
      <c r="O50" s="9">
        <v>17.399999999999999</v>
      </c>
      <c r="P50" s="9">
        <v>6.6</v>
      </c>
      <c r="Q50" s="9">
        <v>5.9</v>
      </c>
      <c r="R50" s="9">
        <f t="shared" si="10"/>
        <v>5.3920529801324522</v>
      </c>
      <c r="S50" s="9">
        <f t="shared" si="10"/>
        <v>3.7683333333333331</v>
      </c>
      <c r="T50" s="9">
        <f t="shared" si="10"/>
        <v>8.4191666666666674</v>
      </c>
    </row>
    <row r="51" spans="1:20" x14ac:dyDescent="0.35">
      <c r="A51" s="2" t="str">
        <f t="shared" si="2"/>
        <v/>
      </c>
      <c r="B51" s="2" t="s">
        <v>159</v>
      </c>
      <c r="C51" s="9">
        <v>31.3</v>
      </c>
      <c r="D51" s="9">
        <v>31.666666666666668</v>
      </c>
      <c r="E51" s="9">
        <v>21.533333333333331</v>
      </c>
      <c r="F51" s="9">
        <v>34</v>
      </c>
      <c r="G51" s="9">
        <v>31.8</v>
      </c>
      <c r="H51" s="9">
        <v>21.7</v>
      </c>
      <c r="I51" s="9">
        <f t="shared" si="9"/>
        <v>23.653642384105957</v>
      </c>
      <c r="J51" s="9">
        <f t="shared" si="9"/>
        <v>24.580000000000002</v>
      </c>
      <c r="K51" s="9">
        <f t="shared" si="9"/>
        <v>18.033333333333335</v>
      </c>
      <c r="L51" s="9">
        <v>14.366666666666665</v>
      </c>
      <c r="M51" s="9">
        <v>8.7666666666666657</v>
      </c>
      <c r="N51" s="9">
        <v>6.666666666666667</v>
      </c>
      <c r="O51" s="9">
        <v>12.5</v>
      </c>
      <c r="P51" s="9">
        <v>8.9</v>
      </c>
      <c r="Q51" s="9">
        <v>5.4</v>
      </c>
      <c r="R51" s="9">
        <f t="shared" si="10"/>
        <v>5.3920529801324522</v>
      </c>
      <c r="S51" s="9">
        <f t="shared" si="10"/>
        <v>3.7683333333333331</v>
      </c>
      <c r="T51" s="9">
        <f t="shared" si="10"/>
        <v>8.4191666666666674</v>
      </c>
    </row>
    <row r="52" spans="1:20" x14ac:dyDescent="0.35">
      <c r="A52" s="2" t="str">
        <f t="shared" si="2"/>
        <v/>
      </c>
      <c r="B52" s="2" t="s">
        <v>160</v>
      </c>
      <c r="C52" s="9">
        <v>36.333333333333336</v>
      </c>
      <c r="D52" s="9">
        <v>32.266666666666673</v>
      </c>
      <c r="E52" s="9">
        <v>20.933333333333334</v>
      </c>
      <c r="F52" s="9">
        <v>35.6</v>
      </c>
      <c r="G52" s="9">
        <v>33.200000000000003</v>
      </c>
      <c r="H52" s="9">
        <v>19.899999999999999</v>
      </c>
      <c r="I52" s="9">
        <f t="shared" si="9"/>
        <v>23.653642384105957</v>
      </c>
      <c r="J52" s="9">
        <f t="shared" si="9"/>
        <v>24.580000000000002</v>
      </c>
      <c r="K52" s="9">
        <f t="shared" si="9"/>
        <v>18.033333333333335</v>
      </c>
      <c r="L52" s="9">
        <v>14.766666666666666</v>
      </c>
      <c r="M52" s="9">
        <v>6.7666666666666666</v>
      </c>
      <c r="N52" s="9">
        <v>5.6333333333333329</v>
      </c>
      <c r="O52" s="9">
        <v>14.4</v>
      </c>
      <c r="P52" s="9">
        <v>4.8</v>
      </c>
      <c r="Q52" s="9">
        <v>5.6</v>
      </c>
      <c r="R52" s="9">
        <f t="shared" si="10"/>
        <v>5.3920529801324522</v>
      </c>
      <c r="S52" s="9">
        <f t="shared" si="10"/>
        <v>3.7683333333333331</v>
      </c>
      <c r="T52" s="9">
        <f t="shared" si="10"/>
        <v>8.4191666666666674</v>
      </c>
    </row>
    <row r="53" spans="1:20" x14ac:dyDescent="0.35">
      <c r="A53" s="2" t="str">
        <f t="shared" si="2"/>
        <v/>
      </c>
      <c r="B53" s="2" t="s">
        <v>161</v>
      </c>
      <c r="C53" s="9">
        <v>35.633333333333333</v>
      </c>
      <c r="D53" s="9">
        <v>35.43333333333333</v>
      </c>
      <c r="E53" s="9">
        <v>24.899999999999995</v>
      </c>
      <c r="F53" s="9">
        <v>37.299999999999997</v>
      </c>
      <c r="G53" s="9">
        <v>41.3</v>
      </c>
      <c r="H53" s="9">
        <v>33.1</v>
      </c>
      <c r="I53" s="9">
        <f t="shared" si="9"/>
        <v>23.653642384105957</v>
      </c>
      <c r="J53" s="9">
        <f t="shared" si="9"/>
        <v>24.580000000000002</v>
      </c>
      <c r="K53" s="9">
        <f t="shared" si="9"/>
        <v>18.033333333333335</v>
      </c>
      <c r="L53" s="9">
        <v>12.799999999999999</v>
      </c>
      <c r="M53" s="9">
        <v>7.8999999999999995</v>
      </c>
      <c r="N53" s="9">
        <v>11.799999999999999</v>
      </c>
      <c r="O53" s="9">
        <v>11.5</v>
      </c>
      <c r="P53" s="9">
        <v>10</v>
      </c>
      <c r="Q53" s="9">
        <v>24.4</v>
      </c>
      <c r="R53" s="9">
        <f t="shared" si="10"/>
        <v>5.3920529801324522</v>
      </c>
      <c r="S53" s="9">
        <f t="shared" si="10"/>
        <v>3.7683333333333331</v>
      </c>
      <c r="T53" s="9">
        <f t="shared" si="10"/>
        <v>8.4191666666666674</v>
      </c>
    </row>
    <row r="54" spans="1:20" x14ac:dyDescent="0.35">
      <c r="A54" s="2" t="str">
        <f t="shared" si="2"/>
        <v/>
      </c>
      <c r="B54" s="2" t="s">
        <v>162</v>
      </c>
      <c r="C54" s="9">
        <v>38.733333333333334</v>
      </c>
      <c r="D54" s="9">
        <v>36.166666666666664</v>
      </c>
      <c r="E54" s="9">
        <v>30.533333333333331</v>
      </c>
      <c r="F54" s="9">
        <v>43.3</v>
      </c>
      <c r="G54" s="9">
        <v>34</v>
      </c>
      <c r="H54" s="9">
        <v>38.6</v>
      </c>
      <c r="I54" s="9">
        <f t="shared" si="9"/>
        <v>23.653642384105957</v>
      </c>
      <c r="J54" s="9">
        <f t="shared" si="9"/>
        <v>24.580000000000002</v>
      </c>
      <c r="K54" s="9">
        <f t="shared" si="9"/>
        <v>18.033333333333335</v>
      </c>
      <c r="L54" s="9">
        <v>13.733333333333334</v>
      </c>
      <c r="M54" s="9">
        <v>4</v>
      </c>
      <c r="N54" s="9">
        <v>14.5</v>
      </c>
      <c r="O54" s="9">
        <v>15.3</v>
      </c>
      <c r="P54" s="9">
        <v>-2.8</v>
      </c>
      <c r="Q54" s="9">
        <v>13.5</v>
      </c>
      <c r="R54" s="9">
        <f t="shared" si="10"/>
        <v>5.3920529801324522</v>
      </c>
      <c r="S54" s="9">
        <f t="shared" si="10"/>
        <v>3.7683333333333331</v>
      </c>
      <c r="T54" s="9">
        <f t="shared" si="10"/>
        <v>8.4191666666666674</v>
      </c>
    </row>
    <row r="55" spans="1:20" x14ac:dyDescent="0.35">
      <c r="A55" s="2" t="str">
        <f t="shared" si="2"/>
        <v/>
      </c>
      <c r="B55" s="2" t="s">
        <v>163</v>
      </c>
      <c r="C55" s="9">
        <v>46.466666666666661</v>
      </c>
      <c r="D55" s="9">
        <v>37.266666666666666</v>
      </c>
      <c r="E55" s="9">
        <v>37.933333333333337</v>
      </c>
      <c r="F55" s="9">
        <v>58.8</v>
      </c>
      <c r="G55" s="9">
        <v>36.5</v>
      </c>
      <c r="H55" s="9">
        <v>42.1</v>
      </c>
      <c r="I55" s="9">
        <f t="shared" ref="I55:K70" si="11">I54</f>
        <v>23.653642384105957</v>
      </c>
      <c r="J55" s="9">
        <f t="shared" si="11"/>
        <v>24.580000000000002</v>
      </c>
      <c r="K55" s="9">
        <f t="shared" si="11"/>
        <v>18.033333333333335</v>
      </c>
      <c r="L55" s="9">
        <v>17.3</v>
      </c>
      <c r="M55" s="9">
        <v>2.7333333333333329</v>
      </c>
      <c r="N55" s="9">
        <v>19.733333333333334</v>
      </c>
      <c r="O55" s="9">
        <v>25.1</v>
      </c>
      <c r="P55" s="9">
        <v>1</v>
      </c>
      <c r="Q55" s="9">
        <v>21.3</v>
      </c>
      <c r="R55" s="9">
        <f t="shared" ref="R55:T70" si="12">R54</f>
        <v>5.3920529801324522</v>
      </c>
      <c r="S55" s="9">
        <f t="shared" si="12"/>
        <v>3.7683333333333331</v>
      </c>
      <c r="T55" s="9">
        <f t="shared" si="12"/>
        <v>8.4191666666666674</v>
      </c>
    </row>
    <row r="56" spans="1:20" x14ac:dyDescent="0.35">
      <c r="A56" s="2" t="str">
        <f t="shared" si="2"/>
        <v/>
      </c>
      <c r="B56" s="2" t="s">
        <v>164</v>
      </c>
      <c r="C56" s="9">
        <v>55</v>
      </c>
      <c r="D56" s="9">
        <v>35.266666666666666</v>
      </c>
      <c r="E56" s="9">
        <v>40.1</v>
      </c>
      <c r="F56" s="9">
        <v>62.9</v>
      </c>
      <c r="G56" s="9">
        <v>35.299999999999997</v>
      </c>
      <c r="H56" s="9">
        <v>39.6</v>
      </c>
      <c r="I56" s="9">
        <f t="shared" si="11"/>
        <v>23.653642384105957</v>
      </c>
      <c r="J56" s="9">
        <f t="shared" si="11"/>
        <v>24.580000000000002</v>
      </c>
      <c r="K56" s="9">
        <f t="shared" si="11"/>
        <v>18.033333333333335</v>
      </c>
      <c r="L56" s="9">
        <v>21.166666666666668</v>
      </c>
      <c r="M56" s="9">
        <v>-0.96666666666666667</v>
      </c>
      <c r="N56" s="9">
        <v>16.233333333333331</v>
      </c>
      <c r="O56" s="9">
        <v>23.1</v>
      </c>
      <c r="P56" s="9">
        <v>-1.1000000000000001</v>
      </c>
      <c r="Q56" s="9">
        <v>13.9</v>
      </c>
      <c r="R56" s="9">
        <f t="shared" si="12"/>
        <v>5.3920529801324522</v>
      </c>
      <c r="S56" s="9">
        <f t="shared" si="12"/>
        <v>3.7683333333333331</v>
      </c>
      <c r="T56" s="9">
        <f t="shared" si="12"/>
        <v>8.4191666666666674</v>
      </c>
    </row>
    <row r="57" spans="1:20" x14ac:dyDescent="0.35">
      <c r="A57" s="2" t="str">
        <f t="shared" si="2"/>
        <v/>
      </c>
      <c r="B57" s="2" t="s">
        <v>165</v>
      </c>
      <c r="C57" s="9">
        <v>61.066666666666663</v>
      </c>
      <c r="D57" s="9">
        <v>37.866666666666667</v>
      </c>
      <c r="E57" s="9">
        <v>40.699999999999996</v>
      </c>
      <c r="F57" s="9">
        <v>61.5</v>
      </c>
      <c r="G57" s="9">
        <v>41.8</v>
      </c>
      <c r="H57" s="9">
        <v>40.4</v>
      </c>
      <c r="I57" s="9">
        <f t="shared" si="11"/>
        <v>23.653642384105957</v>
      </c>
      <c r="J57" s="9">
        <f t="shared" si="11"/>
        <v>24.580000000000002</v>
      </c>
      <c r="K57" s="9">
        <f t="shared" si="11"/>
        <v>18.033333333333335</v>
      </c>
      <c r="L57" s="9">
        <v>25.8</v>
      </c>
      <c r="M57" s="9">
        <v>2.9000000000000004</v>
      </c>
      <c r="N57" s="9">
        <v>16.2</v>
      </c>
      <c r="O57" s="9">
        <v>29.2</v>
      </c>
      <c r="P57" s="9">
        <v>8.8000000000000007</v>
      </c>
      <c r="Q57" s="9">
        <v>13.4</v>
      </c>
      <c r="R57" s="9">
        <f t="shared" si="12"/>
        <v>5.3920529801324522</v>
      </c>
      <c r="S57" s="9">
        <f t="shared" si="12"/>
        <v>3.7683333333333331</v>
      </c>
      <c r="T57" s="9">
        <f t="shared" si="12"/>
        <v>8.4191666666666674</v>
      </c>
    </row>
    <row r="58" spans="1:20" x14ac:dyDescent="0.35">
      <c r="A58" s="2" t="str">
        <f t="shared" si="2"/>
        <v/>
      </c>
      <c r="B58" s="2" t="s">
        <v>166</v>
      </c>
      <c r="C58" s="9">
        <v>64.333333333333329</v>
      </c>
      <c r="D58" s="9">
        <v>42.333333333333336</v>
      </c>
      <c r="E58" s="9">
        <v>41.56666666666667</v>
      </c>
      <c r="F58" s="9">
        <v>68.599999999999994</v>
      </c>
      <c r="G58" s="9">
        <v>49.9</v>
      </c>
      <c r="H58" s="9">
        <v>44.7</v>
      </c>
      <c r="I58" s="9">
        <f t="shared" si="11"/>
        <v>23.653642384105957</v>
      </c>
      <c r="J58" s="9">
        <f t="shared" si="11"/>
        <v>24.580000000000002</v>
      </c>
      <c r="K58" s="9">
        <f t="shared" si="11"/>
        <v>18.033333333333335</v>
      </c>
      <c r="L58" s="9">
        <v>28.099999999999998</v>
      </c>
      <c r="M58" s="9">
        <v>6</v>
      </c>
      <c r="N58" s="9">
        <v>12.766666666666666</v>
      </c>
      <c r="O58" s="9">
        <v>32</v>
      </c>
      <c r="P58" s="9">
        <v>10.3</v>
      </c>
      <c r="Q58" s="9">
        <v>11</v>
      </c>
      <c r="R58" s="9">
        <f t="shared" si="12"/>
        <v>5.3920529801324522</v>
      </c>
      <c r="S58" s="9">
        <f t="shared" si="12"/>
        <v>3.7683333333333331</v>
      </c>
      <c r="T58" s="9">
        <f t="shared" si="12"/>
        <v>8.4191666666666674</v>
      </c>
    </row>
    <row r="59" spans="1:20" x14ac:dyDescent="0.35">
      <c r="A59" s="2" t="str">
        <f t="shared" si="2"/>
        <v>'08</v>
      </c>
      <c r="B59" s="2" t="s">
        <v>167</v>
      </c>
      <c r="C59" s="9">
        <v>65.5</v>
      </c>
      <c r="D59" s="9">
        <v>46.633333333333326</v>
      </c>
      <c r="E59" s="9">
        <v>46.533333333333331</v>
      </c>
      <c r="F59" s="9">
        <v>66.400000000000006</v>
      </c>
      <c r="G59" s="9">
        <v>48.2</v>
      </c>
      <c r="H59" s="9">
        <v>54.5</v>
      </c>
      <c r="I59" s="9">
        <f t="shared" si="11"/>
        <v>23.653642384105957</v>
      </c>
      <c r="J59" s="9">
        <f t="shared" si="11"/>
        <v>24.580000000000002</v>
      </c>
      <c r="K59" s="9">
        <f t="shared" si="11"/>
        <v>18.033333333333335</v>
      </c>
      <c r="L59" s="9">
        <v>30.833333333333332</v>
      </c>
      <c r="M59" s="9">
        <v>10.766666666666666</v>
      </c>
      <c r="N59" s="9">
        <v>17.166666666666668</v>
      </c>
      <c r="O59" s="9">
        <v>31.3</v>
      </c>
      <c r="P59" s="9">
        <v>13.2</v>
      </c>
      <c r="Q59" s="9">
        <v>27.1</v>
      </c>
      <c r="R59" s="9">
        <f t="shared" si="12"/>
        <v>5.3920529801324522</v>
      </c>
      <c r="S59" s="9">
        <f t="shared" si="12"/>
        <v>3.7683333333333331</v>
      </c>
      <c r="T59" s="9">
        <f t="shared" si="12"/>
        <v>8.4191666666666674</v>
      </c>
    </row>
    <row r="60" spans="1:20" x14ac:dyDescent="0.35">
      <c r="A60" s="2" t="str">
        <f t="shared" si="2"/>
        <v/>
      </c>
      <c r="B60" s="2" t="s">
        <v>168</v>
      </c>
      <c r="C60" s="9">
        <v>63.033333333333331</v>
      </c>
      <c r="D60" s="9">
        <v>43.833333333333336</v>
      </c>
      <c r="E60" s="9">
        <v>42.833333333333336</v>
      </c>
      <c r="F60" s="9">
        <v>54.1</v>
      </c>
      <c r="G60" s="9">
        <v>33.4</v>
      </c>
      <c r="H60" s="9">
        <v>29.3</v>
      </c>
      <c r="I60" s="9">
        <f t="shared" si="11"/>
        <v>23.653642384105957</v>
      </c>
      <c r="J60" s="9">
        <f t="shared" si="11"/>
        <v>24.580000000000002</v>
      </c>
      <c r="K60" s="9">
        <f t="shared" si="11"/>
        <v>18.033333333333335</v>
      </c>
      <c r="L60" s="9">
        <v>28.366666666666664</v>
      </c>
      <c r="M60" s="9">
        <v>8.7999999999999989</v>
      </c>
      <c r="N60" s="9">
        <v>15.066666666666668</v>
      </c>
      <c r="O60" s="9">
        <v>21.8</v>
      </c>
      <c r="P60" s="9">
        <v>2.9</v>
      </c>
      <c r="Q60" s="9">
        <v>7.1</v>
      </c>
      <c r="R60" s="9">
        <f t="shared" si="12"/>
        <v>5.3920529801324522</v>
      </c>
      <c r="S60" s="9">
        <f t="shared" si="12"/>
        <v>3.7683333333333331</v>
      </c>
      <c r="T60" s="9">
        <f t="shared" si="12"/>
        <v>8.4191666666666674</v>
      </c>
    </row>
    <row r="61" spans="1:20" x14ac:dyDescent="0.35">
      <c r="A61" s="2" t="str">
        <f t="shared" si="2"/>
        <v/>
      </c>
      <c r="B61" s="2" t="s">
        <v>169</v>
      </c>
      <c r="C61" s="9">
        <v>50.1</v>
      </c>
      <c r="D61" s="9">
        <v>38.233333333333327</v>
      </c>
      <c r="E61" s="9">
        <v>35.800000000000004</v>
      </c>
      <c r="F61" s="9">
        <v>29.8</v>
      </c>
      <c r="G61" s="9">
        <v>33.1</v>
      </c>
      <c r="H61" s="9">
        <v>23.6</v>
      </c>
      <c r="I61" s="9">
        <f t="shared" si="11"/>
        <v>23.653642384105957</v>
      </c>
      <c r="J61" s="9">
        <f t="shared" si="11"/>
        <v>24.580000000000002</v>
      </c>
      <c r="K61" s="9">
        <f t="shared" si="11"/>
        <v>18.033333333333335</v>
      </c>
      <c r="L61" s="9">
        <v>21.400000000000002</v>
      </c>
      <c r="M61" s="9">
        <v>8.3999999999999986</v>
      </c>
      <c r="N61" s="9">
        <v>14.033333333333333</v>
      </c>
      <c r="O61" s="9">
        <v>11.1</v>
      </c>
      <c r="P61" s="9">
        <v>9.1</v>
      </c>
      <c r="Q61" s="9">
        <v>7.9</v>
      </c>
      <c r="R61" s="9">
        <f t="shared" si="12"/>
        <v>5.3920529801324522</v>
      </c>
      <c r="S61" s="9">
        <f t="shared" si="12"/>
        <v>3.7683333333333331</v>
      </c>
      <c r="T61" s="9">
        <f t="shared" si="12"/>
        <v>8.4191666666666674</v>
      </c>
    </row>
    <row r="62" spans="1:20" x14ac:dyDescent="0.35">
      <c r="A62" s="2" t="str">
        <f t="shared" si="2"/>
        <v/>
      </c>
      <c r="B62" s="2" t="s">
        <v>170</v>
      </c>
      <c r="C62" s="9">
        <v>27.066666666666666</v>
      </c>
      <c r="D62" s="9">
        <v>29.733333333333334</v>
      </c>
      <c r="E62" s="9">
        <v>21.3</v>
      </c>
      <c r="F62" s="9">
        <v>-2.7</v>
      </c>
      <c r="G62" s="9">
        <v>22.7</v>
      </c>
      <c r="H62" s="9">
        <v>11</v>
      </c>
      <c r="I62" s="9">
        <f t="shared" si="11"/>
        <v>23.653642384105957</v>
      </c>
      <c r="J62" s="9">
        <f t="shared" si="11"/>
        <v>24.580000000000002</v>
      </c>
      <c r="K62" s="9">
        <f t="shared" si="11"/>
        <v>18.033333333333335</v>
      </c>
      <c r="L62" s="9">
        <v>11.633333333333333</v>
      </c>
      <c r="M62" s="9">
        <v>2.9666666666666668</v>
      </c>
      <c r="N62" s="9">
        <v>-0.93333333333333357</v>
      </c>
      <c r="O62" s="9">
        <v>2</v>
      </c>
      <c r="P62" s="9">
        <v>-3.1</v>
      </c>
      <c r="Q62" s="9">
        <v>-17.8</v>
      </c>
      <c r="R62" s="9">
        <f t="shared" si="12"/>
        <v>5.3920529801324522</v>
      </c>
      <c r="S62" s="9">
        <f t="shared" si="12"/>
        <v>3.7683333333333331</v>
      </c>
      <c r="T62" s="9">
        <f t="shared" si="12"/>
        <v>8.4191666666666674</v>
      </c>
    </row>
    <row r="63" spans="1:20" x14ac:dyDescent="0.35">
      <c r="A63" s="2" t="str">
        <f t="shared" si="2"/>
        <v/>
      </c>
      <c r="B63" s="2" t="s">
        <v>171</v>
      </c>
      <c r="C63" s="9">
        <v>-1.5666666666666664</v>
      </c>
      <c r="D63" s="9">
        <v>21.066666666666666</v>
      </c>
      <c r="E63" s="9">
        <v>9.2666666666666675</v>
      </c>
      <c r="F63" s="9">
        <v>-31.8</v>
      </c>
      <c r="G63" s="9">
        <v>7.4</v>
      </c>
      <c r="H63" s="9">
        <v>-6.8</v>
      </c>
      <c r="I63" s="9">
        <f t="shared" si="11"/>
        <v>23.653642384105957</v>
      </c>
      <c r="J63" s="9">
        <f t="shared" si="11"/>
        <v>24.580000000000002</v>
      </c>
      <c r="K63" s="9">
        <f t="shared" si="11"/>
        <v>18.033333333333335</v>
      </c>
      <c r="L63" s="9">
        <v>-0.3000000000000001</v>
      </c>
      <c r="M63" s="9">
        <v>-2.6</v>
      </c>
      <c r="N63" s="9">
        <v>-11.799999999999999</v>
      </c>
      <c r="O63" s="9">
        <v>-14</v>
      </c>
      <c r="P63" s="9">
        <v>-13.8</v>
      </c>
      <c r="Q63" s="9">
        <v>-25.5</v>
      </c>
      <c r="R63" s="9">
        <f t="shared" si="12"/>
        <v>5.3920529801324522</v>
      </c>
      <c r="S63" s="9">
        <f t="shared" si="12"/>
        <v>3.7683333333333331</v>
      </c>
      <c r="T63" s="9">
        <f t="shared" si="12"/>
        <v>8.4191666666666674</v>
      </c>
    </row>
    <row r="64" spans="1:20" x14ac:dyDescent="0.35">
      <c r="A64" s="2" t="str">
        <f t="shared" si="2"/>
        <v/>
      </c>
      <c r="B64" s="2" t="s">
        <v>172</v>
      </c>
      <c r="C64" s="9">
        <v>-26.366666666666664</v>
      </c>
      <c r="D64" s="9">
        <v>11.333333333333334</v>
      </c>
      <c r="E64" s="9">
        <v>-7.2666666666666666</v>
      </c>
      <c r="F64" s="9">
        <v>-44.6</v>
      </c>
      <c r="G64" s="9">
        <v>3.9</v>
      </c>
      <c r="H64" s="9">
        <v>-26</v>
      </c>
      <c r="I64" s="9">
        <f t="shared" si="11"/>
        <v>23.653642384105957</v>
      </c>
      <c r="J64" s="9">
        <f t="shared" si="11"/>
        <v>24.580000000000002</v>
      </c>
      <c r="K64" s="9">
        <f t="shared" si="11"/>
        <v>18.033333333333335</v>
      </c>
      <c r="L64" s="9">
        <v>-11.299999999999999</v>
      </c>
      <c r="M64" s="9">
        <v>-11.9</v>
      </c>
      <c r="N64" s="9">
        <v>-23.8</v>
      </c>
      <c r="O64" s="9">
        <v>-21.9</v>
      </c>
      <c r="P64" s="9">
        <v>-18.8</v>
      </c>
      <c r="Q64" s="9">
        <v>-28.1</v>
      </c>
      <c r="R64" s="9">
        <f t="shared" si="12"/>
        <v>5.3920529801324522</v>
      </c>
      <c r="S64" s="9">
        <f t="shared" si="12"/>
        <v>3.7683333333333331</v>
      </c>
      <c r="T64" s="9">
        <f t="shared" si="12"/>
        <v>8.4191666666666674</v>
      </c>
    </row>
    <row r="65" spans="1:20" x14ac:dyDescent="0.35">
      <c r="A65" s="2" t="str">
        <f t="shared" si="2"/>
        <v/>
      </c>
      <c r="B65" s="2" t="s">
        <v>173</v>
      </c>
      <c r="C65" s="9">
        <v>-39.9</v>
      </c>
      <c r="D65" s="9">
        <v>3.9000000000000004</v>
      </c>
      <c r="E65" s="9">
        <v>-19.099999999999998</v>
      </c>
      <c r="F65" s="9">
        <v>-43.3</v>
      </c>
      <c r="G65" s="9">
        <v>0.4</v>
      </c>
      <c r="H65" s="9">
        <v>-24.5</v>
      </c>
      <c r="I65" s="9">
        <f t="shared" si="11"/>
        <v>23.653642384105957</v>
      </c>
      <c r="J65" s="9">
        <f t="shared" si="11"/>
        <v>24.580000000000002</v>
      </c>
      <c r="K65" s="9">
        <f t="shared" si="11"/>
        <v>18.033333333333335</v>
      </c>
      <c r="L65" s="9">
        <v>-20.933333333333334</v>
      </c>
      <c r="M65" s="9">
        <v>-17.8</v>
      </c>
      <c r="N65" s="9">
        <v>-29.266666666666669</v>
      </c>
      <c r="O65" s="9">
        <v>-26.9</v>
      </c>
      <c r="P65" s="9">
        <v>-20.8</v>
      </c>
      <c r="Q65" s="9">
        <v>-34.200000000000003</v>
      </c>
      <c r="R65" s="9">
        <f t="shared" si="12"/>
        <v>5.3920529801324522</v>
      </c>
      <c r="S65" s="9">
        <f t="shared" si="12"/>
        <v>3.7683333333333331</v>
      </c>
      <c r="T65" s="9">
        <f t="shared" si="12"/>
        <v>8.4191666666666674</v>
      </c>
    </row>
    <row r="66" spans="1:20" x14ac:dyDescent="0.35">
      <c r="A66" s="2" t="str">
        <f t="shared" si="2"/>
        <v/>
      </c>
      <c r="B66" s="2" t="s">
        <v>174</v>
      </c>
      <c r="C66" s="9">
        <v>-41.466666666666669</v>
      </c>
      <c r="D66" s="9">
        <v>3.1666666666666665</v>
      </c>
      <c r="E66" s="9">
        <v>-23.900000000000002</v>
      </c>
      <c r="F66" s="9">
        <v>-36.5</v>
      </c>
      <c r="G66" s="9">
        <v>5.2</v>
      </c>
      <c r="H66" s="9">
        <v>-21.2</v>
      </c>
      <c r="I66" s="9">
        <f t="shared" si="11"/>
        <v>23.653642384105957</v>
      </c>
      <c r="J66" s="9">
        <f t="shared" si="11"/>
        <v>24.580000000000002</v>
      </c>
      <c r="K66" s="9">
        <f t="shared" si="11"/>
        <v>18.033333333333335</v>
      </c>
      <c r="L66" s="9">
        <v>-26.966666666666669</v>
      </c>
      <c r="M66" s="9">
        <v>-18.2</v>
      </c>
      <c r="N66" s="9">
        <v>-29.833333333333332</v>
      </c>
      <c r="O66" s="9">
        <v>-32.1</v>
      </c>
      <c r="P66" s="9">
        <v>-15</v>
      </c>
      <c r="Q66" s="9">
        <v>-27.2</v>
      </c>
      <c r="R66" s="9">
        <f t="shared" si="12"/>
        <v>5.3920529801324522</v>
      </c>
      <c r="S66" s="9">
        <f t="shared" si="12"/>
        <v>3.7683333333333331</v>
      </c>
      <c r="T66" s="9">
        <f t="shared" si="12"/>
        <v>8.4191666666666674</v>
      </c>
    </row>
    <row r="67" spans="1:20" x14ac:dyDescent="0.35">
      <c r="A67" s="2" t="str">
        <f t="shared" si="2"/>
        <v/>
      </c>
      <c r="B67" s="2" t="s">
        <v>175</v>
      </c>
      <c r="C67" s="9">
        <v>-42.333333333333336</v>
      </c>
      <c r="D67" s="9">
        <v>4.3999999999999995</v>
      </c>
      <c r="E67" s="9">
        <v>-21.933333333333337</v>
      </c>
      <c r="F67" s="9">
        <v>-47.2</v>
      </c>
      <c r="G67" s="9">
        <v>7.6</v>
      </c>
      <c r="H67" s="9">
        <v>-20.100000000000001</v>
      </c>
      <c r="I67" s="9">
        <f t="shared" si="11"/>
        <v>23.653642384105957</v>
      </c>
      <c r="J67" s="9">
        <f t="shared" si="11"/>
        <v>24.580000000000002</v>
      </c>
      <c r="K67" s="9">
        <f t="shared" si="11"/>
        <v>18.033333333333335</v>
      </c>
      <c r="L67" s="9">
        <v>-30.766666666666666</v>
      </c>
      <c r="M67" s="9">
        <v>-17.966666666666665</v>
      </c>
      <c r="N67" s="9">
        <v>-30.400000000000002</v>
      </c>
      <c r="O67" s="9">
        <v>-33.299999999999997</v>
      </c>
      <c r="P67" s="9">
        <v>-18.100000000000001</v>
      </c>
      <c r="Q67" s="9">
        <v>-29.8</v>
      </c>
      <c r="R67" s="9">
        <f t="shared" si="12"/>
        <v>5.3920529801324522</v>
      </c>
      <c r="S67" s="9">
        <f t="shared" si="12"/>
        <v>3.7683333333333331</v>
      </c>
      <c r="T67" s="9">
        <f t="shared" si="12"/>
        <v>8.4191666666666674</v>
      </c>
    </row>
    <row r="68" spans="1:20" x14ac:dyDescent="0.35">
      <c r="A68" s="2" t="str">
        <f t="shared" si="2"/>
        <v/>
      </c>
      <c r="B68" s="2" t="s">
        <v>176</v>
      </c>
      <c r="C68" s="9">
        <v>-41.56666666666667</v>
      </c>
      <c r="D68" s="9">
        <v>3.6666666666666665</v>
      </c>
      <c r="E68" s="9">
        <v>-21.099999999999998</v>
      </c>
      <c r="F68" s="9">
        <v>-41</v>
      </c>
      <c r="G68" s="9">
        <v>-1.8</v>
      </c>
      <c r="H68" s="9">
        <v>-22</v>
      </c>
      <c r="I68" s="9">
        <f t="shared" si="11"/>
        <v>23.653642384105957</v>
      </c>
      <c r="J68" s="9">
        <f t="shared" si="11"/>
        <v>24.580000000000002</v>
      </c>
      <c r="K68" s="9">
        <f t="shared" si="11"/>
        <v>18.033333333333335</v>
      </c>
      <c r="L68" s="9">
        <v>-32.56666666666667</v>
      </c>
      <c r="M68" s="9">
        <v>-16.533333333333335</v>
      </c>
      <c r="N68" s="9">
        <v>-26.833333333333332</v>
      </c>
      <c r="O68" s="9">
        <v>-32.299999999999997</v>
      </c>
      <c r="P68" s="9">
        <v>-16.5</v>
      </c>
      <c r="Q68" s="9">
        <v>-23.5</v>
      </c>
      <c r="R68" s="9">
        <f t="shared" si="12"/>
        <v>5.3920529801324522</v>
      </c>
      <c r="S68" s="9">
        <f t="shared" si="12"/>
        <v>3.7683333333333331</v>
      </c>
      <c r="T68" s="9">
        <f t="shared" si="12"/>
        <v>8.4191666666666674</v>
      </c>
    </row>
    <row r="69" spans="1:20" x14ac:dyDescent="0.35">
      <c r="A69" s="2" t="str">
        <f t="shared" si="2"/>
        <v/>
      </c>
      <c r="B69" s="2" t="s">
        <v>177</v>
      </c>
      <c r="C69" s="9">
        <v>-40.433333333333337</v>
      </c>
      <c r="D69" s="9">
        <v>5.3666666666666671</v>
      </c>
      <c r="E69" s="9">
        <v>-16.633333333333333</v>
      </c>
      <c r="F69" s="9">
        <v>-33.1</v>
      </c>
      <c r="G69" s="9">
        <v>10.3</v>
      </c>
      <c r="H69" s="9">
        <v>-7.8</v>
      </c>
      <c r="I69" s="9">
        <f t="shared" si="11"/>
        <v>23.653642384105957</v>
      </c>
      <c r="J69" s="9">
        <f t="shared" si="11"/>
        <v>24.580000000000002</v>
      </c>
      <c r="K69" s="9">
        <f t="shared" si="11"/>
        <v>18.033333333333335</v>
      </c>
      <c r="L69" s="9">
        <v>-33.233333333333327</v>
      </c>
      <c r="M69" s="9">
        <v>-17.066666666666666</v>
      </c>
      <c r="N69" s="9">
        <v>-25.833333333333332</v>
      </c>
      <c r="O69" s="9">
        <v>-34.1</v>
      </c>
      <c r="P69" s="9">
        <v>-16.600000000000001</v>
      </c>
      <c r="Q69" s="9">
        <v>-24.2</v>
      </c>
      <c r="R69" s="9">
        <f t="shared" si="12"/>
        <v>5.3920529801324522</v>
      </c>
      <c r="S69" s="9">
        <f t="shared" si="12"/>
        <v>3.7683333333333331</v>
      </c>
      <c r="T69" s="9">
        <f t="shared" si="12"/>
        <v>8.4191666666666674</v>
      </c>
    </row>
    <row r="70" spans="1:20" x14ac:dyDescent="0.35">
      <c r="A70" s="2" t="str">
        <f t="shared" ref="A70:A133" si="13">IF(RIGHT(B70,1)="7",_xlfn.CONCAT("'",RIGHT(LEFT(B70,4),2)),"")</f>
        <v/>
      </c>
      <c r="B70" s="2" t="s">
        <v>178</v>
      </c>
      <c r="C70" s="9">
        <v>-27.899999999999995</v>
      </c>
      <c r="D70" s="9">
        <v>5.8666666666666671</v>
      </c>
      <c r="E70" s="9">
        <v>-12.200000000000001</v>
      </c>
      <c r="F70" s="9">
        <v>-9.6</v>
      </c>
      <c r="G70" s="9">
        <v>9.1</v>
      </c>
      <c r="H70" s="9">
        <v>-6.8</v>
      </c>
      <c r="I70" s="9">
        <f t="shared" si="11"/>
        <v>23.653642384105957</v>
      </c>
      <c r="J70" s="9">
        <f t="shared" si="11"/>
        <v>24.580000000000002</v>
      </c>
      <c r="K70" s="9">
        <f t="shared" si="11"/>
        <v>18.033333333333335</v>
      </c>
      <c r="L70" s="9">
        <v>-28.366666666666671</v>
      </c>
      <c r="M70" s="9">
        <v>-16.366666666666667</v>
      </c>
      <c r="N70" s="9">
        <v>-22.100000000000005</v>
      </c>
      <c r="O70" s="9">
        <v>-18.7</v>
      </c>
      <c r="P70" s="9">
        <v>-16</v>
      </c>
      <c r="Q70" s="9">
        <v>-18.600000000000001</v>
      </c>
      <c r="R70" s="9">
        <f t="shared" si="12"/>
        <v>5.3920529801324522</v>
      </c>
      <c r="S70" s="9">
        <f t="shared" si="12"/>
        <v>3.7683333333333331</v>
      </c>
      <c r="T70" s="9">
        <f t="shared" si="12"/>
        <v>8.4191666666666674</v>
      </c>
    </row>
    <row r="71" spans="1:20" x14ac:dyDescent="0.35">
      <c r="A71" s="2" t="str">
        <f t="shared" si="13"/>
        <v>'09</v>
      </c>
      <c r="B71" s="2" t="s">
        <v>179</v>
      </c>
      <c r="C71" s="9">
        <v>-15.9</v>
      </c>
      <c r="D71" s="9">
        <v>11.4</v>
      </c>
      <c r="E71" s="9">
        <v>-4.8</v>
      </c>
      <c r="F71" s="9">
        <v>-5</v>
      </c>
      <c r="G71" s="9">
        <v>14.8</v>
      </c>
      <c r="H71" s="9">
        <v>0.2</v>
      </c>
      <c r="I71" s="9">
        <f t="shared" ref="I71:K86" si="14">I70</f>
        <v>23.653642384105957</v>
      </c>
      <c r="J71" s="9">
        <f t="shared" si="14"/>
        <v>24.580000000000002</v>
      </c>
      <c r="K71" s="9">
        <f t="shared" si="14"/>
        <v>18.033333333333335</v>
      </c>
      <c r="L71" s="9">
        <v>-25.566666666666663</v>
      </c>
      <c r="M71" s="9">
        <v>-16.866666666666667</v>
      </c>
      <c r="N71" s="9">
        <v>-19.733333333333331</v>
      </c>
      <c r="O71" s="9">
        <v>-23.9</v>
      </c>
      <c r="P71" s="9">
        <v>-18</v>
      </c>
      <c r="Q71" s="9">
        <v>-16.399999999999999</v>
      </c>
      <c r="R71" s="9">
        <f t="shared" ref="R71:T86" si="15">R70</f>
        <v>5.3920529801324522</v>
      </c>
      <c r="S71" s="9">
        <f t="shared" si="15"/>
        <v>3.7683333333333331</v>
      </c>
      <c r="T71" s="9">
        <f t="shared" si="15"/>
        <v>8.4191666666666674</v>
      </c>
    </row>
    <row r="72" spans="1:20" x14ac:dyDescent="0.35">
      <c r="A72" s="2" t="str">
        <f t="shared" si="13"/>
        <v/>
      </c>
      <c r="B72" s="2" t="s">
        <v>180</v>
      </c>
      <c r="C72" s="9">
        <v>2.0333333333333332</v>
      </c>
      <c r="D72" s="9">
        <v>12.966666666666667</v>
      </c>
      <c r="E72" s="9">
        <v>-0.96666666666666645</v>
      </c>
      <c r="F72" s="9">
        <v>20.7</v>
      </c>
      <c r="G72" s="9">
        <v>15</v>
      </c>
      <c r="H72" s="9">
        <v>3.7</v>
      </c>
      <c r="I72" s="9">
        <f t="shared" si="14"/>
        <v>23.653642384105957</v>
      </c>
      <c r="J72" s="9">
        <f t="shared" si="14"/>
        <v>24.580000000000002</v>
      </c>
      <c r="K72" s="9">
        <f t="shared" si="14"/>
        <v>18.033333333333335</v>
      </c>
      <c r="L72" s="9">
        <v>-19.966666666666665</v>
      </c>
      <c r="M72" s="9">
        <v>-13.233333333333334</v>
      </c>
      <c r="N72" s="9">
        <v>-11.966666666666667</v>
      </c>
      <c r="O72" s="9">
        <v>-17.3</v>
      </c>
      <c r="P72" s="9">
        <v>-5.7</v>
      </c>
      <c r="Q72" s="9">
        <v>-0.9</v>
      </c>
      <c r="R72" s="9">
        <f t="shared" si="15"/>
        <v>5.3920529801324522</v>
      </c>
      <c r="S72" s="9">
        <f t="shared" si="15"/>
        <v>3.7683333333333331</v>
      </c>
      <c r="T72" s="9">
        <f t="shared" si="15"/>
        <v>8.4191666666666674</v>
      </c>
    </row>
    <row r="73" spans="1:20" x14ac:dyDescent="0.35">
      <c r="A73" s="2" t="str">
        <f t="shared" si="13"/>
        <v/>
      </c>
      <c r="B73" s="2" t="s">
        <v>181</v>
      </c>
      <c r="C73" s="9">
        <v>10.299999999999999</v>
      </c>
      <c r="D73" s="9">
        <v>13.9</v>
      </c>
      <c r="E73" s="9">
        <v>2.4</v>
      </c>
      <c r="F73" s="9">
        <v>15.2</v>
      </c>
      <c r="G73" s="9">
        <v>11.9</v>
      </c>
      <c r="H73" s="9">
        <v>3.3</v>
      </c>
      <c r="I73" s="9">
        <f t="shared" si="14"/>
        <v>23.653642384105957</v>
      </c>
      <c r="J73" s="9">
        <f t="shared" si="14"/>
        <v>24.580000000000002</v>
      </c>
      <c r="K73" s="9">
        <f t="shared" si="14"/>
        <v>18.033333333333335</v>
      </c>
      <c r="L73" s="9">
        <v>-19.3</v>
      </c>
      <c r="M73" s="9">
        <v>-11.166666666666666</v>
      </c>
      <c r="N73" s="9">
        <v>-9.9666666666666668</v>
      </c>
      <c r="O73" s="9">
        <v>-16.7</v>
      </c>
      <c r="P73" s="9">
        <v>-9.8000000000000007</v>
      </c>
      <c r="Q73" s="9">
        <v>-12.6</v>
      </c>
      <c r="R73" s="9">
        <f t="shared" si="15"/>
        <v>5.3920529801324522</v>
      </c>
      <c r="S73" s="9">
        <f t="shared" si="15"/>
        <v>3.7683333333333331</v>
      </c>
      <c r="T73" s="9">
        <f t="shared" si="15"/>
        <v>8.4191666666666674</v>
      </c>
    </row>
    <row r="74" spans="1:20" x14ac:dyDescent="0.35">
      <c r="A74" s="2" t="str">
        <f t="shared" si="13"/>
        <v/>
      </c>
      <c r="B74" s="2" t="s">
        <v>182</v>
      </c>
      <c r="C74" s="9">
        <v>16.866666666666664</v>
      </c>
      <c r="D74" s="9">
        <v>14.433333333333332</v>
      </c>
      <c r="E74" s="9">
        <v>5.8999999999999995</v>
      </c>
      <c r="F74" s="9">
        <v>14.7</v>
      </c>
      <c r="G74" s="9">
        <v>16.399999999999999</v>
      </c>
      <c r="H74" s="9">
        <v>10.7</v>
      </c>
      <c r="I74" s="9">
        <f t="shared" si="14"/>
        <v>23.653642384105957</v>
      </c>
      <c r="J74" s="9">
        <f t="shared" si="14"/>
        <v>24.580000000000002</v>
      </c>
      <c r="K74" s="9">
        <f t="shared" si="14"/>
        <v>18.033333333333335</v>
      </c>
      <c r="L74" s="9">
        <v>-17.466666666666665</v>
      </c>
      <c r="M74" s="9">
        <v>-6.3999999999999995</v>
      </c>
      <c r="N74" s="9">
        <v>-6.8999999999999995</v>
      </c>
      <c r="O74" s="9">
        <v>-18.399999999999999</v>
      </c>
      <c r="P74" s="9">
        <v>-3.7</v>
      </c>
      <c r="Q74" s="9">
        <v>-7.2</v>
      </c>
      <c r="R74" s="9">
        <f t="shared" si="15"/>
        <v>5.3920529801324522</v>
      </c>
      <c r="S74" s="9">
        <f t="shared" si="15"/>
        <v>3.7683333333333331</v>
      </c>
      <c r="T74" s="9">
        <f t="shared" si="15"/>
        <v>8.4191666666666674</v>
      </c>
    </row>
    <row r="75" spans="1:20" x14ac:dyDescent="0.35">
      <c r="A75" s="2" t="str">
        <f t="shared" si="13"/>
        <v/>
      </c>
      <c r="B75" s="2" t="s">
        <v>183</v>
      </c>
      <c r="C75" s="9">
        <v>16.633333333333333</v>
      </c>
      <c r="D75" s="9">
        <v>15.933333333333332</v>
      </c>
      <c r="E75" s="9">
        <v>8.5</v>
      </c>
      <c r="F75" s="9">
        <v>20</v>
      </c>
      <c r="G75" s="9">
        <v>19.5</v>
      </c>
      <c r="H75" s="9">
        <v>11.5</v>
      </c>
      <c r="I75" s="9">
        <f t="shared" si="14"/>
        <v>23.653642384105957</v>
      </c>
      <c r="J75" s="9">
        <f t="shared" si="14"/>
        <v>24.580000000000002</v>
      </c>
      <c r="K75" s="9">
        <f t="shared" si="14"/>
        <v>18.033333333333335</v>
      </c>
      <c r="L75" s="9">
        <v>-15.1</v>
      </c>
      <c r="M75" s="9">
        <v>-7.3999999999999995</v>
      </c>
      <c r="N75" s="9">
        <v>-10.4</v>
      </c>
      <c r="O75" s="9">
        <v>-10.199999999999999</v>
      </c>
      <c r="P75" s="9">
        <v>-8.6999999999999993</v>
      </c>
      <c r="Q75" s="9">
        <v>-11.4</v>
      </c>
      <c r="R75" s="9">
        <f t="shared" si="15"/>
        <v>5.3920529801324522</v>
      </c>
      <c r="S75" s="9">
        <f t="shared" si="15"/>
        <v>3.7683333333333331</v>
      </c>
      <c r="T75" s="9">
        <f t="shared" si="15"/>
        <v>8.4191666666666674</v>
      </c>
    </row>
    <row r="76" spans="1:20" x14ac:dyDescent="0.35">
      <c r="A76" s="2" t="str">
        <f t="shared" si="13"/>
        <v/>
      </c>
      <c r="B76" s="2" t="s">
        <v>184</v>
      </c>
      <c r="C76" s="9">
        <v>20.166666666666668</v>
      </c>
      <c r="D76" s="9">
        <v>17.833333333333332</v>
      </c>
      <c r="E76" s="9">
        <v>13.866666666666665</v>
      </c>
      <c r="F76" s="9">
        <v>25.8</v>
      </c>
      <c r="G76" s="9">
        <v>17.600000000000001</v>
      </c>
      <c r="H76" s="9">
        <v>19.399999999999999</v>
      </c>
      <c r="I76" s="9">
        <f t="shared" si="14"/>
        <v>23.653642384105957</v>
      </c>
      <c r="J76" s="9">
        <f t="shared" si="14"/>
        <v>24.580000000000002</v>
      </c>
      <c r="K76" s="9">
        <f t="shared" si="14"/>
        <v>18.033333333333335</v>
      </c>
      <c r="L76" s="9">
        <v>-11</v>
      </c>
      <c r="M76" s="9">
        <v>-3.9</v>
      </c>
      <c r="N76" s="9">
        <v>-2.0666666666666669</v>
      </c>
      <c r="O76" s="9">
        <v>-4.4000000000000004</v>
      </c>
      <c r="P76" s="9">
        <v>0.7</v>
      </c>
      <c r="Q76" s="9">
        <v>12.4</v>
      </c>
      <c r="R76" s="9">
        <f t="shared" si="15"/>
        <v>5.3920529801324522</v>
      </c>
      <c r="S76" s="9">
        <f t="shared" si="15"/>
        <v>3.7683333333333331</v>
      </c>
      <c r="T76" s="9">
        <f t="shared" si="15"/>
        <v>8.4191666666666674</v>
      </c>
    </row>
    <row r="77" spans="1:20" x14ac:dyDescent="0.35">
      <c r="A77" s="2" t="str">
        <f t="shared" si="13"/>
        <v/>
      </c>
      <c r="B77" s="2" t="s">
        <v>185</v>
      </c>
      <c r="C77" s="9">
        <v>25.533333333333331</v>
      </c>
      <c r="D77" s="9">
        <v>20</v>
      </c>
      <c r="E77" s="9">
        <v>20.566666666666666</v>
      </c>
      <c r="F77" s="9">
        <v>30.8</v>
      </c>
      <c r="G77" s="9">
        <v>22.9</v>
      </c>
      <c r="H77" s="9">
        <v>30.8</v>
      </c>
      <c r="I77" s="9">
        <f t="shared" si="14"/>
        <v>23.653642384105957</v>
      </c>
      <c r="J77" s="9">
        <f t="shared" si="14"/>
        <v>24.580000000000002</v>
      </c>
      <c r="K77" s="9">
        <f t="shared" si="14"/>
        <v>18.033333333333335</v>
      </c>
      <c r="L77" s="9">
        <v>-6.333333333333333</v>
      </c>
      <c r="M77" s="9">
        <v>-2.7999999999999994</v>
      </c>
      <c r="N77" s="9">
        <v>6.3666666666666671</v>
      </c>
      <c r="O77" s="9">
        <v>-4.4000000000000004</v>
      </c>
      <c r="P77" s="9">
        <v>-0.4</v>
      </c>
      <c r="Q77" s="9">
        <v>18.100000000000001</v>
      </c>
      <c r="R77" s="9">
        <f t="shared" si="15"/>
        <v>5.3920529801324522</v>
      </c>
      <c r="S77" s="9">
        <f t="shared" si="15"/>
        <v>3.7683333333333331</v>
      </c>
      <c r="T77" s="9">
        <f t="shared" si="15"/>
        <v>8.4191666666666674</v>
      </c>
    </row>
    <row r="78" spans="1:20" x14ac:dyDescent="0.35">
      <c r="A78" s="2" t="str">
        <f t="shared" si="13"/>
        <v/>
      </c>
      <c r="B78" s="2" t="s">
        <v>186</v>
      </c>
      <c r="C78" s="9">
        <v>30.966666666666669</v>
      </c>
      <c r="D78" s="9">
        <v>20</v>
      </c>
      <c r="E78" s="9">
        <v>23.100000000000005</v>
      </c>
      <c r="F78" s="9">
        <v>36.299999999999997</v>
      </c>
      <c r="G78" s="9">
        <v>19.5</v>
      </c>
      <c r="H78" s="9">
        <v>19.100000000000001</v>
      </c>
      <c r="I78" s="9">
        <f t="shared" si="14"/>
        <v>23.653642384105957</v>
      </c>
      <c r="J78" s="9">
        <f t="shared" si="14"/>
        <v>24.580000000000002</v>
      </c>
      <c r="K78" s="9">
        <f t="shared" si="14"/>
        <v>18.033333333333335</v>
      </c>
      <c r="L78" s="9">
        <v>-4.2</v>
      </c>
      <c r="M78" s="9">
        <v>-0.70000000000000007</v>
      </c>
      <c r="N78" s="9">
        <v>10.433333333333334</v>
      </c>
      <c r="O78" s="9">
        <v>-3.8</v>
      </c>
      <c r="P78" s="9">
        <v>-2.4</v>
      </c>
      <c r="Q78" s="9">
        <v>0.8</v>
      </c>
      <c r="R78" s="9">
        <f t="shared" si="15"/>
        <v>5.3920529801324522</v>
      </c>
      <c r="S78" s="9">
        <f t="shared" si="15"/>
        <v>3.7683333333333331</v>
      </c>
      <c r="T78" s="9">
        <f t="shared" si="15"/>
        <v>8.4191666666666674</v>
      </c>
    </row>
    <row r="79" spans="1:20" x14ac:dyDescent="0.35">
      <c r="A79" s="2" t="str">
        <f t="shared" si="13"/>
        <v/>
      </c>
      <c r="B79" s="2" t="s">
        <v>187</v>
      </c>
      <c r="C79" s="9">
        <v>33.799999999999997</v>
      </c>
      <c r="D79" s="9">
        <v>21.466666666666669</v>
      </c>
      <c r="E79" s="9">
        <v>23.966666666666669</v>
      </c>
      <c r="F79" s="9">
        <v>34.299999999999997</v>
      </c>
      <c r="G79" s="9">
        <v>22</v>
      </c>
      <c r="H79" s="9">
        <v>22</v>
      </c>
      <c r="I79" s="9">
        <f t="shared" si="14"/>
        <v>23.653642384105957</v>
      </c>
      <c r="J79" s="9">
        <f t="shared" si="14"/>
        <v>24.580000000000002</v>
      </c>
      <c r="K79" s="9">
        <f t="shared" si="14"/>
        <v>18.033333333333335</v>
      </c>
      <c r="L79" s="9">
        <v>-4.1333333333333329</v>
      </c>
      <c r="M79" s="9">
        <v>-1.0333333333333332</v>
      </c>
      <c r="N79" s="9">
        <v>8.1333333333333346</v>
      </c>
      <c r="O79" s="9">
        <v>-4.2</v>
      </c>
      <c r="P79" s="9">
        <v>-0.3</v>
      </c>
      <c r="Q79" s="9">
        <v>5.5</v>
      </c>
      <c r="R79" s="9">
        <f t="shared" si="15"/>
        <v>5.3920529801324522</v>
      </c>
      <c r="S79" s="9">
        <f t="shared" si="15"/>
        <v>3.7683333333333331</v>
      </c>
      <c r="T79" s="9">
        <f t="shared" si="15"/>
        <v>8.4191666666666674</v>
      </c>
    </row>
    <row r="80" spans="1:20" x14ac:dyDescent="0.35">
      <c r="A80" s="2" t="str">
        <f t="shared" si="13"/>
        <v/>
      </c>
      <c r="B80" s="2" t="s">
        <v>188</v>
      </c>
      <c r="C80" s="9">
        <v>36.366666666666667</v>
      </c>
      <c r="D80" s="9">
        <v>20.666666666666668</v>
      </c>
      <c r="E80" s="9">
        <v>19.3</v>
      </c>
      <c r="F80" s="9">
        <v>38.5</v>
      </c>
      <c r="G80" s="9">
        <v>20.5</v>
      </c>
      <c r="H80" s="9">
        <v>16.8</v>
      </c>
      <c r="I80" s="9">
        <f t="shared" si="14"/>
        <v>23.653642384105957</v>
      </c>
      <c r="J80" s="9">
        <f t="shared" si="14"/>
        <v>24.580000000000002</v>
      </c>
      <c r="K80" s="9">
        <f t="shared" si="14"/>
        <v>18.033333333333335</v>
      </c>
      <c r="L80" s="9">
        <v>-1.7666666666666666</v>
      </c>
      <c r="M80" s="9">
        <v>0.40000000000000008</v>
      </c>
      <c r="N80" s="9">
        <v>6.2</v>
      </c>
      <c r="O80" s="9">
        <v>2.7</v>
      </c>
      <c r="P80" s="9">
        <v>3.9</v>
      </c>
      <c r="Q80" s="9">
        <v>12.3</v>
      </c>
      <c r="R80" s="9">
        <f t="shared" si="15"/>
        <v>5.3920529801324522</v>
      </c>
      <c r="S80" s="9">
        <f t="shared" si="15"/>
        <v>3.7683333333333331</v>
      </c>
      <c r="T80" s="9">
        <f t="shared" si="15"/>
        <v>8.4191666666666674</v>
      </c>
    </row>
    <row r="81" spans="1:20" x14ac:dyDescent="0.35">
      <c r="A81" s="2" t="str">
        <f t="shared" si="13"/>
        <v/>
      </c>
      <c r="B81" s="2" t="s">
        <v>189</v>
      </c>
      <c r="C81" s="9">
        <v>36.466666666666669</v>
      </c>
      <c r="D81" s="9">
        <v>21.099999999999998</v>
      </c>
      <c r="E81" s="9">
        <v>19.066666666666666</v>
      </c>
      <c r="F81" s="9">
        <v>36.6</v>
      </c>
      <c r="G81" s="9">
        <v>20.8</v>
      </c>
      <c r="H81" s="9">
        <v>18.399999999999999</v>
      </c>
      <c r="I81" s="9">
        <f t="shared" si="14"/>
        <v>23.653642384105957</v>
      </c>
      <c r="J81" s="9">
        <f t="shared" si="14"/>
        <v>24.580000000000002</v>
      </c>
      <c r="K81" s="9">
        <f t="shared" si="14"/>
        <v>18.033333333333335</v>
      </c>
      <c r="L81" s="9">
        <v>1.2</v>
      </c>
      <c r="M81" s="9">
        <v>2.7333333333333329</v>
      </c>
      <c r="N81" s="9">
        <v>10.6</v>
      </c>
      <c r="O81" s="9">
        <v>5.0999999999999996</v>
      </c>
      <c r="P81" s="9">
        <v>4.5999999999999996</v>
      </c>
      <c r="Q81" s="9">
        <v>14</v>
      </c>
      <c r="R81" s="9">
        <f t="shared" si="15"/>
        <v>5.3920529801324522</v>
      </c>
      <c r="S81" s="9">
        <f t="shared" si="15"/>
        <v>3.7683333333333331</v>
      </c>
      <c r="T81" s="9">
        <f t="shared" si="15"/>
        <v>8.4191666666666674</v>
      </c>
    </row>
    <row r="82" spans="1:20" x14ac:dyDescent="0.35">
      <c r="A82" s="2" t="str">
        <f t="shared" si="13"/>
        <v/>
      </c>
      <c r="B82" s="2" t="s">
        <v>190</v>
      </c>
      <c r="C82" s="9">
        <v>33.533333333333331</v>
      </c>
      <c r="D82" s="9">
        <v>20.099999999999998</v>
      </c>
      <c r="E82" s="9">
        <v>19.8</v>
      </c>
      <c r="F82" s="9">
        <v>25.5</v>
      </c>
      <c r="G82" s="9">
        <v>19</v>
      </c>
      <c r="H82" s="9">
        <v>24.2</v>
      </c>
      <c r="I82" s="9">
        <f t="shared" si="14"/>
        <v>23.653642384105957</v>
      </c>
      <c r="J82" s="9">
        <f t="shared" si="14"/>
        <v>24.580000000000002</v>
      </c>
      <c r="K82" s="9">
        <f t="shared" si="14"/>
        <v>18.033333333333335</v>
      </c>
      <c r="L82" s="9">
        <v>0.83333333333333337</v>
      </c>
      <c r="M82" s="9">
        <v>5.4666666666666659</v>
      </c>
      <c r="N82" s="9">
        <v>17.866666666666667</v>
      </c>
      <c r="O82" s="9">
        <v>-5.3</v>
      </c>
      <c r="P82" s="9">
        <v>7.9</v>
      </c>
      <c r="Q82" s="9">
        <v>27.3</v>
      </c>
      <c r="R82" s="9">
        <f t="shared" si="15"/>
        <v>5.3920529801324522</v>
      </c>
      <c r="S82" s="9">
        <f t="shared" si="15"/>
        <v>3.7683333333333331</v>
      </c>
      <c r="T82" s="9">
        <f t="shared" si="15"/>
        <v>8.4191666666666674</v>
      </c>
    </row>
    <row r="83" spans="1:20" x14ac:dyDescent="0.35">
      <c r="A83" s="2" t="str">
        <f t="shared" si="13"/>
        <v>'10</v>
      </c>
      <c r="B83" s="2" t="s">
        <v>191</v>
      </c>
      <c r="C83" s="9">
        <v>24.266666666666666</v>
      </c>
      <c r="D83" s="9">
        <v>18.133333333333333</v>
      </c>
      <c r="E83" s="9">
        <v>14.633333333333331</v>
      </c>
      <c r="F83" s="9">
        <v>10.7</v>
      </c>
      <c r="G83" s="9">
        <v>14.6</v>
      </c>
      <c r="H83" s="9">
        <v>1.3</v>
      </c>
      <c r="I83" s="9">
        <f t="shared" si="14"/>
        <v>23.653642384105957</v>
      </c>
      <c r="J83" s="9">
        <f t="shared" si="14"/>
        <v>24.580000000000002</v>
      </c>
      <c r="K83" s="9">
        <f t="shared" si="14"/>
        <v>18.033333333333335</v>
      </c>
      <c r="L83" s="9">
        <v>-2.9333333333333336</v>
      </c>
      <c r="M83" s="9">
        <v>2.9</v>
      </c>
      <c r="N83" s="9">
        <v>10.799999999999999</v>
      </c>
      <c r="O83" s="9">
        <v>-8.6</v>
      </c>
      <c r="P83" s="9">
        <v>-3.8</v>
      </c>
      <c r="Q83" s="9">
        <v>-8.9</v>
      </c>
      <c r="R83" s="9">
        <f t="shared" si="15"/>
        <v>5.3920529801324522</v>
      </c>
      <c r="S83" s="9">
        <f t="shared" si="15"/>
        <v>3.7683333333333331</v>
      </c>
      <c r="T83" s="9">
        <f t="shared" si="15"/>
        <v>8.4191666666666674</v>
      </c>
    </row>
    <row r="84" spans="1:20" x14ac:dyDescent="0.35">
      <c r="A84" s="2" t="str">
        <f t="shared" si="13"/>
        <v/>
      </c>
      <c r="B84" s="2" t="s">
        <v>192</v>
      </c>
      <c r="C84" s="9">
        <v>19.566666666666666</v>
      </c>
      <c r="D84" s="9">
        <v>18.466666666666669</v>
      </c>
      <c r="E84" s="9">
        <v>14.633333333333333</v>
      </c>
      <c r="F84" s="9">
        <v>22.5</v>
      </c>
      <c r="G84" s="9">
        <v>21.8</v>
      </c>
      <c r="H84" s="9">
        <v>18.399999999999999</v>
      </c>
      <c r="I84" s="9">
        <f t="shared" si="14"/>
        <v>23.653642384105957</v>
      </c>
      <c r="J84" s="9">
        <f t="shared" si="14"/>
        <v>24.580000000000002</v>
      </c>
      <c r="K84" s="9">
        <f t="shared" si="14"/>
        <v>18.033333333333335</v>
      </c>
      <c r="L84" s="9">
        <v>-5.9333333333333327</v>
      </c>
      <c r="M84" s="9">
        <v>2.4333333333333336</v>
      </c>
      <c r="N84" s="9">
        <v>8.9666666666666668</v>
      </c>
      <c r="O84" s="9">
        <v>-3.9</v>
      </c>
      <c r="P84" s="9">
        <v>3.2</v>
      </c>
      <c r="Q84" s="9">
        <v>8.5</v>
      </c>
      <c r="R84" s="9">
        <f t="shared" si="15"/>
        <v>5.3920529801324522</v>
      </c>
      <c r="S84" s="9">
        <f t="shared" si="15"/>
        <v>3.7683333333333331</v>
      </c>
      <c r="T84" s="9">
        <f t="shared" si="15"/>
        <v>8.4191666666666674</v>
      </c>
    </row>
    <row r="85" spans="1:20" x14ac:dyDescent="0.35">
      <c r="A85" s="2" t="str">
        <f t="shared" si="13"/>
        <v/>
      </c>
      <c r="B85" s="2" t="s">
        <v>193</v>
      </c>
      <c r="C85" s="9">
        <v>18.333333333333332</v>
      </c>
      <c r="D85" s="9">
        <v>18.833333333333332</v>
      </c>
      <c r="E85" s="9">
        <v>12.699999999999998</v>
      </c>
      <c r="F85" s="9">
        <v>21.8</v>
      </c>
      <c r="G85" s="9">
        <v>20.100000000000001</v>
      </c>
      <c r="H85" s="9">
        <v>18.399999999999999</v>
      </c>
      <c r="I85" s="9">
        <f t="shared" si="14"/>
        <v>23.653642384105957</v>
      </c>
      <c r="J85" s="9">
        <f t="shared" si="14"/>
        <v>24.580000000000002</v>
      </c>
      <c r="K85" s="9">
        <f t="shared" si="14"/>
        <v>18.033333333333335</v>
      </c>
      <c r="L85" s="9">
        <v>-3.7333333333333329</v>
      </c>
      <c r="M85" s="9">
        <v>1.0000000000000002</v>
      </c>
      <c r="N85" s="9">
        <v>2.6999999999999997</v>
      </c>
      <c r="O85" s="9">
        <v>1.3</v>
      </c>
      <c r="P85" s="9">
        <v>3.6</v>
      </c>
      <c r="Q85" s="9">
        <v>8.5</v>
      </c>
      <c r="R85" s="9">
        <f t="shared" si="15"/>
        <v>5.3920529801324522</v>
      </c>
      <c r="S85" s="9">
        <f t="shared" si="15"/>
        <v>3.7683333333333331</v>
      </c>
      <c r="T85" s="9">
        <f t="shared" si="15"/>
        <v>8.4191666666666674</v>
      </c>
    </row>
    <row r="86" spans="1:20" x14ac:dyDescent="0.35">
      <c r="A86" s="2" t="str">
        <f t="shared" si="13"/>
        <v/>
      </c>
      <c r="B86" s="2" t="s">
        <v>194</v>
      </c>
      <c r="C86" s="9">
        <v>23.733333333333331</v>
      </c>
      <c r="D86" s="9">
        <v>23.766666666666669</v>
      </c>
      <c r="E86" s="9">
        <v>22.599999999999998</v>
      </c>
      <c r="F86" s="9">
        <v>26.9</v>
      </c>
      <c r="G86" s="9">
        <v>29.4</v>
      </c>
      <c r="H86" s="9">
        <v>31</v>
      </c>
      <c r="I86" s="9">
        <f t="shared" si="14"/>
        <v>23.653642384105957</v>
      </c>
      <c r="J86" s="9">
        <f t="shared" si="14"/>
        <v>24.580000000000002</v>
      </c>
      <c r="K86" s="9">
        <f t="shared" si="14"/>
        <v>18.033333333333335</v>
      </c>
      <c r="L86" s="9">
        <v>-1.4666666666666666</v>
      </c>
      <c r="M86" s="9">
        <v>3.2000000000000006</v>
      </c>
      <c r="N86" s="9">
        <v>9.7666666666666675</v>
      </c>
      <c r="O86" s="9">
        <v>-1.8</v>
      </c>
      <c r="P86" s="9">
        <v>2.8</v>
      </c>
      <c r="Q86" s="9">
        <v>12.3</v>
      </c>
      <c r="R86" s="9">
        <f t="shared" si="15"/>
        <v>5.3920529801324522</v>
      </c>
      <c r="S86" s="9">
        <f t="shared" si="15"/>
        <v>3.7683333333333331</v>
      </c>
      <c r="T86" s="9">
        <f t="shared" si="15"/>
        <v>8.4191666666666674</v>
      </c>
    </row>
    <row r="87" spans="1:20" x14ac:dyDescent="0.35">
      <c r="A87" s="2" t="str">
        <f t="shared" si="13"/>
        <v/>
      </c>
      <c r="B87" s="2" t="s">
        <v>195</v>
      </c>
      <c r="C87" s="9">
        <v>27.400000000000002</v>
      </c>
      <c r="D87" s="9">
        <v>25.066666666666666</v>
      </c>
      <c r="E87" s="9">
        <v>24.133333333333336</v>
      </c>
      <c r="F87" s="9">
        <v>33.5</v>
      </c>
      <c r="G87" s="9">
        <v>25.7</v>
      </c>
      <c r="H87" s="9">
        <v>23</v>
      </c>
      <c r="I87" s="9">
        <f t="shared" ref="I87:K102" si="16">I86</f>
        <v>23.653642384105957</v>
      </c>
      <c r="J87" s="9">
        <f t="shared" si="16"/>
        <v>24.580000000000002</v>
      </c>
      <c r="K87" s="9">
        <f t="shared" si="16"/>
        <v>18.033333333333335</v>
      </c>
      <c r="L87" s="9">
        <v>2.1333333333333333</v>
      </c>
      <c r="M87" s="9">
        <v>2</v>
      </c>
      <c r="N87" s="9">
        <v>9.2666666666666675</v>
      </c>
      <c r="O87" s="9">
        <v>6.9</v>
      </c>
      <c r="P87" s="9">
        <v>-0.4</v>
      </c>
      <c r="Q87" s="9">
        <v>7</v>
      </c>
      <c r="R87" s="9">
        <f t="shared" ref="R87:T102" si="17">R86</f>
        <v>5.3920529801324522</v>
      </c>
      <c r="S87" s="9">
        <f t="shared" si="17"/>
        <v>3.7683333333333331</v>
      </c>
      <c r="T87" s="9">
        <f t="shared" si="17"/>
        <v>8.4191666666666674</v>
      </c>
    </row>
    <row r="88" spans="1:20" x14ac:dyDescent="0.35">
      <c r="A88" s="2" t="str">
        <f t="shared" si="13"/>
        <v/>
      </c>
      <c r="B88" s="2" t="s">
        <v>196</v>
      </c>
      <c r="C88" s="9">
        <v>34</v>
      </c>
      <c r="D88" s="9">
        <v>27.899999999999995</v>
      </c>
      <c r="E88" s="9">
        <v>27.033333333333331</v>
      </c>
      <c r="F88" s="9">
        <v>41.6</v>
      </c>
      <c r="G88" s="9">
        <v>28.6</v>
      </c>
      <c r="H88" s="9">
        <v>27.1</v>
      </c>
      <c r="I88" s="9">
        <f t="shared" si="16"/>
        <v>23.653642384105957</v>
      </c>
      <c r="J88" s="9">
        <f t="shared" si="16"/>
        <v>24.580000000000002</v>
      </c>
      <c r="K88" s="9">
        <f t="shared" si="16"/>
        <v>18.033333333333335</v>
      </c>
      <c r="L88" s="9">
        <v>5.5333333333333341</v>
      </c>
      <c r="M88" s="9">
        <v>1.8</v>
      </c>
      <c r="N88" s="9">
        <v>11.933333333333332</v>
      </c>
      <c r="O88" s="9">
        <v>11.5</v>
      </c>
      <c r="P88" s="9">
        <v>3</v>
      </c>
      <c r="Q88" s="9">
        <v>16.5</v>
      </c>
      <c r="R88" s="9">
        <f t="shared" si="17"/>
        <v>5.3920529801324522</v>
      </c>
      <c r="S88" s="9">
        <f t="shared" si="17"/>
        <v>3.7683333333333331</v>
      </c>
      <c r="T88" s="9">
        <f t="shared" si="17"/>
        <v>8.4191666666666674</v>
      </c>
    </row>
    <row r="89" spans="1:20" x14ac:dyDescent="0.35">
      <c r="A89" s="2" t="str">
        <f t="shared" si="13"/>
        <v/>
      </c>
      <c r="B89" s="2" t="s">
        <v>197</v>
      </c>
      <c r="C89" s="9">
        <v>45.533333333333331</v>
      </c>
      <c r="D89" s="9">
        <v>30.5</v>
      </c>
      <c r="E89" s="9">
        <v>30.900000000000002</v>
      </c>
      <c r="F89" s="9">
        <v>61.5</v>
      </c>
      <c r="G89" s="9">
        <v>37.200000000000003</v>
      </c>
      <c r="H89" s="9">
        <v>42.6</v>
      </c>
      <c r="I89" s="9">
        <f t="shared" si="16"/>
        <v>23.653642384105957</v>
      </c>
      <c r="J89" s="9">
        <f t="shared" si="16"/>
        <v>24.580000000000002</v>
      </c>
      <c r="K89" s="9">
        <f t="shared" si="16"/>
        <v>18.033333333333335</v>
      </c>
      <c r="L89" s="9">
        <v>11.633333333333333</v>
      </c>
      <c r="M89" s="9">
        <v>3.8333333333333335</v>
      </c>
      <c r="N89" s="9">
        <v>16.633333333333333</v>
      </c>
      <c r="O89" s="9">
        <v>16.5</v>
      </c>
      <c r="P89" s="9">
        <v>8.9</v>
      </c>
      <c r="Q89" s="9">
        <v>26.4</v>
      </c>
      <c r="R89" s="9">
        <f t="shared" si="17"/>
        <v>5.3920529801324522</v>
      </c>
      <c r="S89" s="9">
        <f t="shared" si="17"/>
        <v>3.7683333333333331</v>
      </c>
      <c r="T89" s="9">
        <f t="shared" si="17"/>
        <v>8.4191666666666674</v>
      </c>
    </row>
    <row r="90" spans="1:20" x14ac:dyDescent="0.35">
      <c r="A90" s="2" t="str">
        <f t="shared" si="13"/>
        <v/>
      </c>
      <c r="B90" s="2" t="s">
        <v>198</v>
      </c>
      <c r="C90" s="9">
        <v>55.1</v>
      </c>
      <c r="D90" s="9">
        <v>32.533333333333339</v>
      </c>
      <c r="E90" s="9">
        <v>35.666666666666664</v>
      </c>
      <c r="F90" s="9">
        <v>62.2</v>
      </c>
      <c r="G90" s="9">
        <v>31.8</v>
      </c>
      <c r="H90" s="9">
        <v>37.299999999999997</v>
      </c>
      <c r="I90" s="9">
        <f t="shared" si="16"/>
        <v>23.653642384105957</v>
      </c>
      <c r="J90" s="9">
        <f t="shared" si="16"/>
        <v>24.580000000000002</v>
      </c>
      <c r="K90" s="9">
        <f t="shared" si="16"/>
        <v>18.033333333333335</v>
      </c>
      <c r="L90" s="9">
        <v>14.1</v>
      </c>
      <c r="M90" s="9">
        <v>7.8</v>
      </c>
      <c r="N90" s="9">
        <v>22.666666666666668</v>
      </c>
      <c r="O90" s="9">
        <v>14.3</v>
      </c>
      <c r="P90" s="9">
        <v>11.5</v>
      </c>
      <c r="Q90" s="9">
        <v>25.1</v>
      </c>
      <c r="R90" s="9">
        <f t="shared" si="17"/>
        <v>5.3920529801324522</v>
      </c>
      <c r="S90" s="9">
        <f t="shared" si="17"/>
        <v>3.7683333333333331</v>
      </c>
      <c r="T90" s="9">
        <f t="shared" si="17"/>
        <v>8.4191666666666674</v>
      </c>
    </row>
    <row r="91" spans="1:20" x14ac:dyDescent="0.35">
      <c r="A91" s="2" t="str">
        <f t="shared" si="13"/>
        <v/>
      </c>
      <c r="B91" s="2" t="s">
        <v>199</v>
      </c>
      <c r="C91" s="9">
        <v>59.9</v>
      </c>
      <c r="D91" s="9">
        <v>35</v>
      </c>
      <c r="E91" s="9">
        <v>40.966666666666669</v>
      </c>
      <c r="F91" s="9">
        <v>56</v>
      </c>
      <c r="G91" s="9">
        <v>36</v>
      </c>
      <c r="H91" s="9">
        <v>43</v>
      </c>
      <c r="I91" s="9">
        <f t="shared" si="16"/>
        <v>23.653642384105957</v>
      </c>
      <c r="J91" s="9">
        <f t="shared" si="16"/>
        <v>24.580000000000002</v>
      </c>
      <c r="K91" s="9">
        <f t="shared" si="16"/>
        <v>18.033333333333335</v>
      </c>
      <c r="L91" s="9">
        <v>15.833333333333334</v>
      </c>
      <c r="M91" s="9">
        <v>9.8333333333333339</v>
      </c>
      <c r="N91" s="9">
        <v>26.5</v>
      </c>
      <c r="O91" s="9">
        <v>16.7</v>
      </c>
      <c r="P91" s="9">
        <v>9.1</v>
      </c>
      <c r="Q91" s="9">
        <v>28</v>
      </c>
      <c r="R91" s="9">
        <f t="shared" si="17"/>
        <v>5.3920529801324522</v>
      </c>
      <c r="S91" s="9">
        <f t="shared" si="17"/>
        <v>3.7683333333333331</v>
      </c>
      <c r="T91" s="9">
        <f t="shared" si="17"/>
        <v>8.4191666666666674</v>
      </c>
    </row>
    <row r="92" spans="1:20" x14ac:dyDescent="0.35">
      <c r="A92" s="2" t="str">
        <f t="shared" si="13"/>
        <v/>
      </c>
      <c r="B92" s="2" t="s">
        <v>200</v>
      </c>
      <c r="C92" s="9">
        <v>59.166666666666664</v>
      </c>
      <c r="D92" s="9">
        <v>35.93333333333333</v>
      </c>
      <c r="E92" s="9">
        <v>45.066666666666663</v>
      </c>
      <c r="F92" s="9">
        <v>59.3</v>
      </c>
      <c r="G92" s="9">
        <v>40</v>
      </c>
      <c r="H92" s="9">
        <v>54.9</v>
      </c>
      <c r="I92" s="9">
        <f t="shared" si="16"/>
        <v>23.653642384105957</v>
      </c>
      <c r="J92" s="9">
        <f t="shared" si="16"/>
        <v>24.580000000000002</v>
      </c>
      <c r="K92" s="9">
        <f t="shared" si="16"/>
        <v>18.033333333333335</v>
      </c>
      <c r="L92" s="9">
        <v>18.633333333333333</v>
      </c>
      <c r="M92" s="9">
        <v>11.1</v>
      </c>
      <c r="N92" s="9">
        <v>28.8</v>
      </c>
      <c r="O92" s="9">
        <v>24.9</v>
      </c>
      <c r="P92" s="9">
        <v>12.7</v>
      </c>
      <c r="Q92" s="9">
        <v>33.299999999999997</v>
      </c>
      <c r="R92" s="9">
        <f t="shared" si="17"/>
        <v>5.3920529801324522</v>
      </c>
      <c r="S92" s="9">
        <f t="shared" si="17"/>
        <v>3.7683333333333331</v>
      </c>
      <c r="T92" s="9">
        <f t="shared" si="17"/>
        <v>8.4191666666666674</v>
      </c>
    </row>
    <row r="93" spans="1:20" x14ac:dyDescent="0.35">
      <c r="A93" s="2" t="str">
        <f t="shared" si="13"/>
        <v/>
      </c>
      <c r="B93" s="2" t="s">
        <v>201</v>
      </c>
      <c r="C93" s="9">
        <v>53.4</v>
      </c>
      <c r="D93" s="9">
        <v>35.6</v>
      </c>
      <c r="E93" s="9">
        <v>42.1</v>
      </c>
      <c r="F93" s="9">
        <v>44.9</v>
      </c>
      <c r="G93" s="9">
        <v>30.8</v>
      </c>
      <c r="H93" s="9">
        <v>28.4</v>
      </c>
      <c r="I93" s="9">
        <f t="shared" si="16"/>
        <v>23.653642384105957</v>
      </c>
      <c r="J93" s="9">
        <f t="shared" si="16"/>
        <v>24.580000000000002</v>
      </c>
      <c r="K93" s="9">
        <f t="shared" si="16"/>
        <v>18.033333333333335</v>
      </c>
      <c r="L93" s="9">
        <v>17.566666666666666</v>
      </c>
      <c r="M93" s="9">
        <v>10.066666666666665</v>
      </c>
      <c r="N93" s="9">
        <v>27.3</v>
      </c>
      <c r="O93" s="9">
        <v>11.1</v>
      </c>
      <c r="P93" s="9">
        <v>8.4</v>
      </c>
      <c r="Q93" s="9">
        <v>20.6</v>
      </c>
      <c r="R93" s="9">
        <f t="shared" si="17"/>
        <v>5.3920529801324522</v>
      </c>
      <c r="S93" s="9">
        <f t="shared" si="17"/>
        <v>3.7683333333333331</v>
      </c>
      <c r="T93" s="9">
        <f t="shared" si="17"/>
        <v>8.4191666666666674</v>
      </c>
    </row>
    <row r="94" spans="1:20" x14ac:dyDescent="0.35">
      <c r="A94" s="2" t="str">
        <f t="shared" si="13"/>
        <v/>
      </c>
      <c r="B94" s="2" t="s">
        <v>202</v>
      </c>
      <c r="C94" s="9">
        <v>44.9</v>
      </c>
      <c r="D94" s="9">
        <v>35.43333333333333</v>
      </c>
      <c r="E94" s="9">
        <v>40.366666666666667</v>
      </c>
      <c r="F94" s="9">
        <v>30.5</v>
      </c>
      <c r="G94" s="9">
        <v>35.5</v>
      </c>
      <c r="H94" s="9">
        <v>37.799999999999997</v>
      </c>
      <c r="I94" s="9">
        <f t="shared" si="16"/>
        <v>23.653642384105957</v>
      </c>
      <c r="J94" s="9">
        <f t="shared" si="16"/>
        <v>24.580000000000002</v>
      </c>
      <c r="K94" s="9">
        <f t="shared" si="16"/>
        <v>18.033333333333335</v>
      </c>
      <c r="L94" s="9">
        <v>15.866666666666667</v>
      </c>
      <c r="M94" s="9">
        <v>9.2000000000000011</v>
      </c>
      <c r="N94" s="9">
        <v>26.533333333333331</v>
      </c>
      <c r="O94" s="9">
        <v>11.6</v>
      </c>
      <c r="P94" s="9">
        <v>6.5</v>
      </c>
      <c r="Q94" s="9">
        <v>25.7</v>
      </c>
      <c r="R94" s="9">
        <f t="shared" si="17"/>
        <v>5.3920529801324522</v>
      </c>
      <c r="S94" s="9">
        <f t="shared" si="17"/>
        <v>3.7683333333333331</v>
      </c>
      <c r="T94" s="9">
        <f t="shared" si="17"/>
        <v>8.4191666666666674</v>
      </c>
    </row>
    <row r="95" spans="1:20" x14ac:dyDescent="0.35">
      <c r="A95" s="2" t="str">
        <f t="shared" si="13"/>
        <v>'11</v>
      </c>
      <c r="B95" s="2" t="s">
        <v>203</v>
      </c>
      <c r="C95" s="9">
        <v>37.266666666666673</v>
      </c>
      <c r="D95" s="9">
        <v>32.533333333333331</v>
      </c>
      <c r="E95" s="9">
        <v>34.43333333333333</v>
      </c>
      <c r="F95" s="9">
        <v>36.4</v>
      </c>
      <c r="G95" s="9">
        <v>31.3</v>
      </c>
      <c r="H95" s="9">
        <v>37.1</v>
      </c>
      <c r="I95" s="9">
        <f t="shared" si="16"/>
        <v>23.653642384105957</v>
      </c>
      <c r="J95" s="9">
        <f t="shared" si="16"/>
        <v>24.580000000000002</v>
      </c>
      <c r="K95" s="9">
        <f t="shared" si="16"/>
        <v>18.033333333333335</v>
      </c>
      <c r="L95" s="9">
        <v>10.1</v>
      </c>
      <c r="M95" s="9">
        <v>7.2333333333333334</v>
      </c>
      <c r="N95" s="9">
        <v>23.733333333333331</v>
      </c>
      <c r="O95" s="9">
        <v>7.6</v>
      </c>
      <c r="P95" s="9">
        <v>6.8</v>
      </c>
      <c r="Q95" s="9">
        <v>24.9</v>
      </c>
      <c r="R95" s="9">
        <f t="shared" si="17"/>
        <v>5.3920529801324522</v>
      </c>
      <c r="S95" s="9">
        <f t="shared" si="17"/>
        <v>3.7683333333333331</v>
      </c>
      <c r="T95" s="9">
        <f t="shared" si="17"/>
        <v>8.4191666666666674</v>
      </c>
    </row>
    <row r="96" spans="1:20" x14ac:dyDescent="0.35">
      <c r="A96" s="2" t="str">
        <f t="shared" si="13"/>
        <v/>
      </c>
      <c r="B96" s="2" t="s">
        <v>204</v>
      </c>
      <c r="C96" s="9">
        <v>31.066666666666666</v>
      </c>
      <c r="D96" s="9">
        <v>32</v>
      </c>
      <c r="E96" s="9">
        <v>35.266666666666673</v>
      </c>
      <c r="F96" s="9">
        <v>26.3</v>
      </c>
      <c r="G96" s="9">
        <v>29.2</v>
      </c>
      <c r="H96" s="9">
        <v>30.9</v>
      </c>
      <c r="I96" s="9">
        <f t="shared" si="16"/>
        <v>23.653642384105957</v>
      </c>
      <c r="J96" s="9">
        <f t="shared" si="16"/>
        <v>24.580000000000002</v>
      </c>
      <c r="K96" s="9">
        <f t="shared" si="16"/>
        <v>18.033333333333335</v>
      </c>
      <c r="L96" s="9">
        <v>7.1333333333333329</v>
      </c>
      <c r="M96" s="9">
        <v>5.9000000000000012</v>
      </c>
      <c r="N96" s="9">
        <v>23.666666666666668</v>
      </c>
      <c r="O96" s="9">
        <v>2.2000000000000002</v>
      </c>
      <c r="P96" s="9">
        <v>4.4000000000000004</v>
      </c>
      <c r="Q96" s="9">
        <v>20.399999999999999</v>
      </c>
      <c r="R96" s="9">
        <f t="shared" si="17"/>
        <v>5.3920529801324522</v>
      </c>
      <c r="S96" s="9">
        <f t="shared" si="17"/>
        <v>3.7683333333333331</v>
      </c>
      <c r="T96" s="9">
        <f t="shared" si="17"/>
        <v>8.4191666666666674</v>
      </c>
    </row>
    <row r="97" spans="1:20" x14ac:dyDescent="0.35">
      <c r="A97" s="2" t="str">
        <f t="shared" si="13"/>
        <v/>
      </c>
      <c r="B97" s="2" t="s">
        <v>205</v>
      </c>
      <c r="C97" s="9">
        <v>28.233333333333334</v>
      </c>
      <c r="D97" s="9">
        <v>29.933333333333334</v>
      </c>
      <c r="E97" s="9">
        <v>33.833333333333336</v>
      </c>
      <c r="F97" s="9">
        <v>22</v>
      </c>
      <c r="G97" s="9">
        <v>29.3</v>
      </c>
      <c r="H97" s="9">
        <v>33.5</v>
      </c>
      <c r="I97" s="9">
        <f t="shared" si="16"/>
        <v>23.653642384105957</v>
      </c>
      <c r="J97" s="9">
        <f t="shared" si="16"/>
        <v>24.580000000000002</v>
      </c>
      <c r="K97" s="9">
        <f t="shared" si="16"/>
        <v>18.033333333333335</v>
      </c>
      <c r="L97" s="9">
        <v>5.1000000000000005</v>
      </c>
      <c r="M97" s="9">
        <v>5.8999999999999995</v>
      </c>
      <c r="N97" s="9">
        <v>19.066666666666666</v>
      </c>
      <c r="O97" s="9">
        <v>5.5</v>
      </c>
      <c r="P97" s="9">
        <v>6.5</v>
      </c>
      <c r="Q97" s="9">
        <v>11.9</v>
      </c>
      <c r="R97" s="9">
        <f t="shared" si="17"/>
        <v>5.3920529801324522</v>
      </c>
      <c r="S97" s="9">
        <f t="shared" si="17"/>
        <v>3.7683333333333331</v>
      </c>
      <c r="T97" s="9">
        <f t="shared" si="17"/>
        <v>8.4191666666666674</v>
      </c>
    </row>
    <row r="98" spans="1:20" x14ac:dyDescent="0.35">
      <c r="A98" s="2" t="str">
        <f t="shared" si="13"/>
        <v/>
      </c>
      <c r="B98" s="2" t="s">
        <v>206</v>
      </c>
      <c r="C98" s="9">
        <v>21.066666666666666</v>
      </c>
      <c r="D98" s="9">
        <v>28.266666666666666</v>
      </c>
      <c r="E98" s="9">
        <v>30.100000000000005</v>
      </c>
      <c r="F98" s="9">
        <v>14.9</v>
      </c>
      <c r="G98" s="9">
        <v>26.3</v>
      </c>
      <c r="H98" s="9">
        <v>25.9</v>
      </c>
      <c r="I98" s="9">
        <f t="shared" si="16"/>
        <v>23.653642384105957</v>
      </c>
      <c r="J98" s="9">
        <f t="shared" si="16"/>
        <v>24.580000000000002</v>
      </c>
      <c r="K98" s="9">
        <f t="shared" si="16"/>
        <v>18.033333333333335</v>
      </c>
      <c r="L98" s="9">
        <v>2.7333333333333329</v>
      </c>
      <c r="M98" s="9">
        <v>5.7</v>
      </c>
      <c r="N98" s="9">
        <v>17.599999999999998</v>
      </c>
      <c r="O98" s="9">
        <v>0.5</v>
      </c>
      <c r="P98" s="9">
        <v>6.2</v>
      </c>
      <c r="Q98" s="9">
        <v>20.5</v>
      </c>
      <c r="R98" s="9">
        <f t="shared" si="17"/>
        <v>5.3920529801324522</v>
      </c>
      <c r="S98" s="9">
        <f t="shared" si="17"/>
        <v>3.7683333333333331</v>
      </c>
      <c r="T98" s="9">
        <f t="shared" si="17"/>
        <v>8.4191666666666674</v>
      </c>
    </row>
    <row r="99" spans="1:20" x14ac:dyDescent="0.35">
      <c r="A99" s="2" t="str">
        <f t="shared" si="13"/>
        <v/>
      </c>
      <c r="B99" s="2" t="s">
        <v>207</v>
      </c>
      <c r="C99" s="9">
        <v>17.533333333333331</v>
      </c>
      <c r="D99" s="9">
        <v>28.7</v>
      </c>
      <c r="E99" s="9">
        <v>29.833333333333332</v>
      </c>
      <c r="F99" s="9">
        <v>15.7</v>
      </c>
      <c r="G99" s="9">
        <v>30.5</v>
      </c>
      <c r="H99" s="9">
        <v>30.1</v>
      </c>
      <c r="I99" s="9">
        <f t="shared" si="16"/>
        <v>23.653642384105957</v>
      </c>
      <c r="J99" s="9">
        <f t="shared" si="16"/>
        <v>24.580000000000002</v>
      </c>
      <c r="K99" s="9">
        <f t="shared" si="16"/>
        <v>18.033333333333335</v>
      </c>
      <c r="L99" s="9">
        <v>2.5666666666666669</v>
      </c>
      <c r="M99" s="9">
        <v>7.6333333333333329</v>
      </c>
      <c r="N99" s="9">
        <v>19.466666666666665</v>
      </c>
      <c r="O99" s="9">
        <v>1.7</v>
      </c>
      <c r="P99" s="9">
        <v>10.199999999999999</v>
      </c>
      <c r="Q99" s="9">
        <v>26</v>
      </c>
      <c r="R99" s="9">
        <f t="shared" si="17"/>
        <v>5.3920529801324522</v>
      </c>
      <c r="S99" s="9">
        <f t="shared" si="17"/>
        <v>3.7683333333333331</v>
      </c>
      <c r="T99" s="9">
        <f t="shared" si="17"/>
        <v>8.4191666666666674</v>
      </c>
    </row>
    <row r="100" spans="1:20" x14ac:dyDescent="0.35">
      <c r="A100" s="2" t="str">
        <f t="shared" si="13"/>
        <v/>
      </c>
      <c r="B100" s="2" t="s">
        <v>208</v>
      </c>
      <c r="C100" s="9">
        <v>17.900000000000002</v>
      </c>
      <c r="D100" s="9">
        <v>28.366666666666664</v>
      </c>
      <c r="E100" s="9">
        <v>25.599999999999998</v>
      </c>
      <c r="F100" s="9">
        <v>23.1</v>
      </c>
      <c r="G100" s="9">
        <v>28.3</v>
      </c>
      <c r="H100" s="9">
        <v>20.8</v>
      </c>
      <c r="I100" s="9">
        <f t="shared" si="16"/>
        <v>23.653642384105957</v>
      </c>
      <c r="J100" s="9">
        <f t="shared" si="16"/>
        <v>24.580000000000002</v>
      </c>
      <c r="K100" s="9">
        <f t="shared" si="16"/>
        <v>18.033333333333335</v>
      </c>
      <c r="L100" s="9">
        <v>-9.9999999999999936E-2</v>
      </c>
      <c r="M100" s="9">
        <v>7.166666666666667</v>
      </c>
      <c r="N100" s="9">
        <v>20</v>
      </c>
      <c r="O100" s="9">
        <v>-2.5</v>
      </c>
      <c r="P100" s="9">
        <v>5.0999999999999996</v>
      </c>
      <c r="Q100" s="9">
        <v>13.5</v>
      </c>
      <c r="R100" s="9">
        <f t="shared" si="17"/>
        <v>5.3920529801324522</v>
      </c>
      <c r="S100" s="9">
        <f t="shared" si="17"/>
        <v>3.7683333333333331</v>
      </c>
      <c r="T100" s="9">
        <f t="shared" si="17"/>
        <v>8.4191666666666674</v>
      </c>
    </row>
    <row r="101" spans="1:20" x14ac:dyDescent="0.35">
      <c r="A101" s="2" t="str">
        <f t="shared" si="13"/>
        <v/>
      </c>
      <c r="B101" s="2" t="s">
        <v>209</v>
      </c>
      <c r="C101" s="9">
        <v>20.8</v>
      </c>
      <c r="D101" s="9">
        <v>29.8</v>
      </c>
      <c r="E101" s="9">
        <v>26.433333333333337</v>
      </c>
      <c r="F101" s="9">
        <v>23.6</v>
      </c>
      <c r="G101" s="9">
        <v>30.6</v>
      </c>
      <c r="H101" s="9">
        <v>28.4</v>
      </c>
      <c r="I101" s="9">
        <f t="shared" si="16"/>
        <v>23.653642384105957</v>
      </c>
      <c r="J101" s="9">
        <f t="shared" si="16"/>
        <v>24.580000000000002</v>
      </c>
      <c r="K101" s="9">
        <f t="shared" si="16"/>
        <v>18.033333333333335</v>
      </c>
      <c r="L101" s="9">
        <v>1.9333333333333333</v>
      </c>
      <c r="M101" s="9">
        <v>7.4666666666666659</v>
      </c>
      <c r="N101" s="9">
        <v>21.066666666666666</v>
      </c>
      <c r="O101" s="9">
        <v>6.6</v>
      </c>
      <c r="P101" s="9">
        <v>7.1</v>
      </c>
      <c r="Q101" s="9">
        <v>23.7</v>
      </c>
      <c r="R101" s="9">
        <f t="shared" si="17"/>
        <v>5.3920529801324522</v>
      </c>
      <c r="S101" s="9">
        <f t="shared" si="17"/>
        <v>3.7683333333333331</v>
      </c>
      <c r="T101" s="9">
        <f t="shared" si="17"/>
        <v>8.4191666666666674</v>
      </c>
    </row>
    <row r="102" spans="1:20" x14ac:dyDescent="0.35">
      <c r="A102" s="2" t="str">
        <f t="shared" si="13"/>
        <v/>
      </c>
      <c r="B102" s="2" t="s">
        <v>210</v>
      </c>
      <c r="C102" s="9">
        <v>23.8</v>
      </c>
      <c r="D102" s="9">
        <v>29.833333333333332</v>
      </c>
      <c r="E102" s="9">
        <v>24.900000000000002</v>
      </c>
      <c r="F102" s="9">
        <v>24.7</v>
      </c>
      <c r="G102" s="9">
        <v>30.6</v>
      </c>
      <c r="H102" s="9">
        <v>25.5</v>
      </c>
      <c r="I102" s="9">
        <f t="shared" si="16"/>
        <v>23.653642384105957</v>
      </c>
      <c r="J102" s="9">
        <f t="shared" si="16"/>
        <v>24.580000000000002</v>
      </c>
      <c r="K102" s="9">
        <f t="shared" si="16"/>
        <v>18.033333333333335</v>
      </c>
      <c r="L102" s="9">
        <v>6.2666666666666657</v>
      </c>
      <c r="M102" s="9">
        <v>8.1333333333333329</v>
      </c>
      <c r="N102" s="9">
        <v>17.333333333333332</v>
      </c>
      <c r="O102" s="9">
        <v>14.7</v>
      </c>
      <c r="P102" s="9">
        <v>12.2</v>
      </c>
      <c r="Q102" s="9">
        <v>14.8</v>
      </c>
      <c r="R102" s="9">
        <f t="shared" si="17"/>
        <v>5.3920529801324522</v>
      </c>
      <c r="S102" s="9">
        <f t="shared" si="17"/>
        <v>3.7683333333333331</v>
      </c>
      <c r="T102" s="9">
        <f t="shared" si="17"/>
        <v>8.4191666666666674</v>
      </c>
    </row>
    <row r="103" spans="1:20" x14ac:dyDescent="0.35">
      <c r="A103" s="2" t="str">
        <f t="shared" si="13"/>
        <v/>
      </c>
      <c r="B103" s="2" t="s">
        <v>211</v>
      </c>
      <c r="C103" s="9">
        <v>25.066666666666663</v>
      </c>
      <c r="D103" s="9">
        <v>32</v>
      </c>
      <c r="E103" s="9">
        <v>30.366666666666664</v>
      </c>
      <c r="F103" s="9">
        <v>26.9</v>
      </c>
      <c r="G103" s="9">
        <v>34.799999999999997</v>
      </c>
      <c r="H103" s="9">
        <v>37.200000000000003</v>
      </c>
      <c r="I103" s="9">
        <f t="shared" ref="I103:K118" si="18">I102</f>
        <v>23.653642384105957</v>
      </c>
      <c r="J103" s="9">
        <f t="shared" si="18"/>
        <v>24.580000000000002</v>
      </c>
      <c r="K103" s="9">
        <f t="shared" si="18"/>
        <v>18.033333333333335</v>
      </c>
      <c r="L103" s="9">
        <v>6.4666666666666659</v>
      </c>
      <c r="M103" s="9">
        <v>10.433333333333332</v>
      </c>
      <c r="N103" s="9">
        <v>21.533333333333331</v>
      </c>
      <c r="O103" s="9">
        <v>-1.9</v>
      </c>
      <c r="P103" s="9">
        <v>12</v>
      </c>
      <c r="Q103" s="9">
        <v>26.1</v>
      </c>
      <c r="R103" s="9">
        <f t="shared" ref="R103:T118" si="19">R102</f>
        <v>5.3920529801324522</v>
      </c>
      <c r="S103" s="9">
        <f t="shared" si="19"/>
        <v>3.7683333333333331</v>
      </c>
      <c r="T103" s="9">
        <f t="shared" si="19"/>
        <v>8.4191666666666674</v>
      </c>
    </row>
    <row r="104" spans="1:20" x14ac:dyDescent="0.35">
      <c r="A104" s="2" t="str">
        <f t="shared" si="13"/>
        <v/>
      </c>
      <c r="B104" s="2" t="s">
        <v>212</v>
      </c>
      <c r="C104" s="9">
        <v>24.733333333333331</v>
      </c>
      <c r="D104" s="9">
        <v>31.033333333333335</v>
      </c>
      <c r="E104" s="9">
        <v>27.133333333333336</v>
      </c>
      <c r="F104" s="9">
        <v>22.6</v>
      </c>
      <c r="G104" s="9">
        <v>27.7</v>
      </c>
      <c r="H104" s="9">
        <v>18.7</v>
      </c>
      <c r="I104" s="9">
        <f t="shared" si="18"/>
        <v>23.653642384105957</v>
      </c>
      <c r="J104" s="9">
        <f t="shared" si="18"/>
        <v>24.580000000000002</v>
      </c>
      <c r="K104" s="9">
        <f t="shared" si="18"/>
        <v>18.033333333333335</v>
      </c>
      <c r="L104" s="9">
        <v>2.2999999999999994</v>
      </c>
      <c r="M104" s="9">
        <v>11.333333333333334</v>
      </c>
      <c r="N104" s="9">
        <v>15.033333333333337</v>
      </c>
      <c r="O104" s="9">
        <v>-5.9</v>
      </c>
      <c r="P104" s="9">
        <v>9.8000000000000007</v>
      </c>
      <c r="Q104" s="9">
        <v>4.2</v>
      </c>
      <c r="R104" s="9">
        <f t="shared" si="19"/>
        <v>5.3920529801324522</v>
      </c>
      <c r="S104" s="9">
        <f t="shared" si="19"/>
        <v>3.7683333333333331</v>
      </c>
      <c r="T104" s="9">
        <f t="shared" si="19"/>
        <v>8.4191666666666674</v>
      </c>
    </row>
    <row r="105" spans="1:20" x14ac:dyDescent="0.35">
      <c r="A105" s="2" t="str">
        <f t="shared" si="13"/>
        <v/>
      </c>
      <c r="B105" s="2" t="s">
        <v>213</v>
      </c>
      <c r="C105" s="9">
        <v>23.599999999999998</v>
      </c>
      <c r="D105" s="9">
        <v>28.233333333333334</v>
      </c>
      <c r="E105" s="9">
        <v>24.566666666666666</v>
      </c>
      <c r="F105" s="9">
        <v>21.3</v>
      </c>
      <c r="G105" s="9">
        <v>22.2</v>
      </c>
      <c r="H105" s="9">
        <v>17.8</v>
      </c>
      <c r="I105" s="9">
        <f t="shared" si="18"/>
        <v>23.653642384105957</v>
      </c>
      <c r="J105" s="9">
        <f t="shared" si="18"/>
        <v>24.580000000000002</v>
      </c>
      <c r="K105" s="9">
        <f t="shared" si="18"/>
        <v>18.033333333333335</v>
      </c>
      <c r="L105" s="9">
        <v>-2.3333333333333335</v>
      </c>
      <c r="M105" s="9">
        <v>8.7333333333333343</v>
      </c>
      <c r="N105" s="9">
        <v>13.299999999999999</v>
      </c>
      <c r="O105" s="9">
        <v>0.8</v>
      </c>
      <c r="P105" s="9">
        <v>4.4000000000000004</v>
      </c>
      <c r="Q105" s="9">
        <v>9.6</v>
      </c>
      <c r="R105" s="9">
        <f t="shared" si="19"/>
        <v>5.3920529801324522</v>
      </c>
      <c r="S105" s="9">
        <f t="shared" si="19"/>
        <v>3.7683333333333331</v>
      </c>
      <c r="T105" s="9">
        <f t="shared" si="19"/>
        <v>8.4191666666666674</v>
      </c>
    </row>
    <row r="106" spans="1:20" x14ac:dyDescent="0.35">
      <c r="A106" s="2" t="str">
        <f t="shared" si="13"/>
        <v/>
      </c>
      <c r="B106" s="2" t="s">
        <v>214</v>
      </c>
      <c r="C106" s="9">
        <v>14.66666666666667</v>
      </c>
      <c r="D106" s="9">
        <v>22.733333333333334</v>
      </c>
      <c r="E106" s="9">
        <v>14.833333333333334</v>
      </c>
      <c r="F106" s="9">
        <v>0.1</v>
      </c>
      <c r="G106" s="9">
        <v>18.3</v>
      </c>
      <c r="H106" s="9">
        <v>8</v>
      </c>
      <c r="I106" s="9">
        <f t="shared" si="18"/>
        <v>23.653642384105957</v>
      </c>
      <c r="J106" s="9">
        <f t="shared" si="18"/>
        <v>24.580000000000002</v>
      </c>
      <c r="K106" s="9">
        <f t="shared" si="18"/>
        <v>18.033333333333335</v>
      </c>
      <c r="L106" s="9">
        <v>-3.6666666666666665</v>
      </c>
      <c r="M106" s="9">
        <v>5.9000000000000012</v>
      </c>
      <c r="N106" s="9">
        <v>6.7666666666666666</v>
      </c>
      <c r="O106" s="9">
        <v>-5.9</v>
      </c>
      <c r="P106" s="9">
        <v>3.5</v>
      </c>
      <c r="Q106" s="9">
        <v>6.5</v>
      </c>
      <c r="R106" s="9">
        <f t="shared" si="19"/>
        <v>5.3920529801324522</v>
      </c>
      <c r="S106" s="9">
        <f t="shared" si="19"/>
        <v>3.7683333333333331</v>
      </c>
      <c r="T106" s="9">
        <f t="shared" si="19"/>
        <v>8.4191666666666674</v>
      </c>
    </row>
    <row r="107" spans="1:20" x14ac:dyDescent="0.35">
      <c r="A107" s="2" t="str">
        <f t="shared" si="13"/>
        <v>'12</v>
      </c>
      <c r="B107" s="2" t="s">
        <v>215</v>
      </c>
      <c r="C107" s="9">
        <v>8.4333333333333336</v>
      </c>
      <c r="D107" s="9">
        <v>21.066666666666666</v>
      </c>
      <c r="E107" s="9">
        <v>11.266666666666666</v>
      </c>
      <c r="F107" s="9">
        <v>3.9</v>
      </c>
      <c r="G107" s="9">
        <v>22.7</v>
      </c>
      <c r="H107" s="9">
        <v>8</v>
      </c>
      <c r="I107" s="9">
        <f t="shared" si="18"/>
        <v>23.653642384105957</v>
      </c>
      <c r="J107" s="9">
        <f t="shared" si="18"/>
        <v>24.580000000000002</v>
      </c>
      <c r="K107" s="9">
        <f t="shared" si="18"/>
        <v>18.033333333333335</v>
      </c>
      <c r="L107" s="9">
        <v>-3.4</v>
      </c>
      <c r="M107" s="9">
        <v>2.6666666666666665</v>
      </c>
      <c r="N107" s="9">
        <v>4.9333333333333336</v>
      </c>
      <c r="O107" s="9">
        <v>-5.0999999999999996</v>
      </c>
      <c r="P107" s="9">
        <v>0.1</v>
      </c>
      <c r="Q107" s="9">
        <v>-1.3</v>
      </c>
      <c r="R107" s="9">
        <f t="shared" si="19"/>
        <v>5.3920529801324522</v>
      </c>
      <c r="S107" s="9">
        <f t="shared" si="19"/>
        <v>3.7683333333333331</v>
      </c>
      <c r="T107" s="9">
        <f t="shared" si="19"/>
        <v>8.4191666666666674</v>
      </c>
    </row>
    <row r="108" spans="1:20" x14ac:dyDescent="0.35">
      <c r="A108" s="2" t="str">
        <f t="shared" si="13"/>
        <v/>
      </c>
      <c r="B108" s="2" t="s">
        <v>216</v>
      </c>
      <c r="C108" s="9">
        <v>5</v>
      </c>
      <c r="D108" s="9">
        <v>23.8</v>
      </c>
      <c r="E108" s="9">
        <v>15.866666666666667</v>
      </c>
      <c r="F108" s="9">
        <v>11</v>
      </c>
      <c r="G108" s="9">
        <v>30.4</v>
      </c>
      <c r="H108" s="9">
        <v>31.6</v>
      </c>
      <c r="I108" s="9">
        <f t="shared" si="18"/>
        <v>23.653642384105957</v>
      </c>
      <c r="J108" s="9">
        <f t="shared" si="18"/>
        <v>24.580000000000002</v>
      </c>
      <c r="K108" s="9">
        <f t="shared" si="18"/>
        <v>18.033333333333335</v>
      </c>
      <c r="L108" s="9">
        <v>-4</v>
      </c>
      <c r="M108" s="9">
        <v>3.1333333333333333</v>
      </c>
      <c r="N108" s="9">
        <v>8.5333333333333332</v>
      </c>
      <c r="O108" s="9">
        <v>-1</v>
      </c>
      <c r="P108" s="9">
        <v>5.8</v>
      </c>
      <c r="Q108" s="9">
        <v>20.399999999999999</v>
      </c>
      <c r="R108" s="9">
        <f t="shared" si="19"/>
        <v>5.3920529801324522</v>
      </c>
      <c r="S108" s="9">
        <f t="shared" si="19"/>
        <v>3.7683333333333331</v>
      </c>
      <c r="T108" s="9">
        <f t="shared" si="19"/>
        <v>8.4191666666666674</v>
      </c>
    </row>
    <row r="109" spans="1:20" x14ac:dyDescent="0.35">
      <c r="A109" s="2" t="str">
        <f t="shared" si="13"/>
        <v/>
      </c>
      <c r="B109" s="2" t="s">
        <v>217</v>
      </c>
      <c r="C109" s="9">
        <v>11.333333333333334</v>
      </c>
      <c r="D109" s="9">
        <v>27</v>
      </c>
      <c r="E109" s="9">
        <v>17.833333333333332</v>
      </c>
      <c r="F109" s="9">
        <v>19.100000000000001</v>
      </c>
      <c r="G109" s="9">
        <v>27.9</v>
      </c>
      <c r="H109" s="9">
        <v>13.9</v>
      </c>
      <c r="I109" s="9">
        <f t="shared" si="18"/>
        <v>23.653642384105957</v>
      </c>
      <c r="J109" s="9">
        <f t="shared" si="18"/>
        <v>24.580000000000002</v>
      </c>
      <c r="K109" s="9">
        <f t="shared" si="18"/>
        <v>18.033333333333335</v>
      </c>
      <c r="L109" s="9">
        <v>-2.6666666666666665</v>
      </c>
      <c r="M109" s="9">
        <v>4.5666666666666664</v>
      </c>
      <c r="N109" s="9">
        <v>12.299999999999999</v>
      </c>
      <c r="O109" s="9">
        <v>-1.9</v>
      </c>
      <c r="P109" s="9">
        <v>7.8</v>
      </c>
      <c r="Q109" s="9">
        <v>17.8</v>
      </c>
      <c r="R109" s="9">
        <f t="shared" si="19"/>
        <v>5.3920529801324522</v>
      </c>
      <c r="S109" s="9">
        <f t="shared" si="19"/>
        <v>3.7683333333333331</v>
      </c>
      <c r="T109" s="9">
        <f t="shared" si="19"/>
        <v>8.4191666666666674</v>
      </c>
    </row>
    <row r="110" spans="1:20" x14ac:dyDescent="0.35">
      <c r="A110" s="2" t="str">
        <f t="shared" si="13"/>
        <v/>
      </c>
      <c r="B110" s="2" t="s">
        <v>218</v>
      </c>
      <c r="C110" s="9">
        <v>20.633333333333336</v>
      </c>
      <c r="D110" s="9">
        <v>29.666666666666668</v>
      </c>
      <c r="E110" s="9">
        <v>21.266666666666666</v>
      </c>
      <c r="F110" s="9">
        <v>31.8</v>
      </c>
      <c r="G110" s="9">
        <v>30.7</v>
      </c>
      <c r="H110" s="9">
        <v>18.3</v>
      </c>
      <c r="I110" s="9">
        <f t="shared" si="18"/>
        <v>23.653642384105957</v>
      </c>
      <c r="J110" s="9">
        <f t="shared" si="18"/>
        <v>24.580000000000002</v>
      </c>
      <c r="K110" s="9">
        <f t="shared" si="18"/>
        <v>18.033333333333335</v>
      </c>
      <c r="L110" s="9">
        <v>0.3666666666666667</v>
      </c>
      <c r="M110" s="9">
        <v>6.8999999999999995</v>
      </c>
      <c r="N110" s="9">
        <v>13.766666666666667</v>
      </c>
      <c r="O110" s="9">
        <v>4</v>
      </c>
      <c r="P110" s="9">
        <v>7.1</v>
      </c>
      <c r="Q110" s="9">
        <v>3.1</v>
      </c>
      <c r="R110" s="9">
        <f t="shared" si="19"/>
        <v>5.3920529801324522</v>
      </c>
      <c r="S110" s="9">
        <f t="shared" si="19"/>
        <v>3.7683333333333331</v>
      </c>
      <c r="T110" s="9">
        <f t="shared" si="19"/>
        <v>8.4191666666666674</v>
      </c>
    </row>
    <row r="111" spans="1:20" x14ac:dyDescent="0.35">
      <c r="A111" s="2" t="str">
        <f t="shared" si="13"/>
        <v/>
      </c>
      <c r="B111" s="2" t="s">
        <v>219</v>
      </c>
      <c r="C111" s="9">
        <v>25.833333333333332</v>
      </c>
      <c r="D111" s="9">
        <v>28.066666666666663</v>
      </c>
      <c r="E111" s="9">
        <v>19.133333333333336</v>
      </c>
      <c r="F111" s="9">
        <v>26.6</v>
      </c>
      <c r="G111" s="9">
        <v>25.6</v>
      </c>
      <c r="H111" s="9">
        <v>25.2</v>
      </c>
      <c r="I111" s="9">
        <f t="shared" si="18"/>
        <v>23.653642384105957</v>
      </c>
      <c r="J111" s="9">
        <f t="shared" si="18"/>
        <v>24.580000000000002</v>
      </c>
      <c r="K111" s="9">
        <f t="shared" si="18"/>
        <v>18.033333333333335</v>
      </c>
      <c r="L111" s="9">
        <v>3.6666666666666665</v>
      </c>
      <c r="M111" s="9">
        <v>7.1333333333333329</v>
      </c>
      <c r="N111" s="9">
        <v>12.6</v>
      </c>
      <c r="O111" s="9">
        <v>8.9</v>
      </c>
      <c r="P111" s="9">
        <v>6.5</v>
      </c>
      <c r="Q111" s="9">
        <v>16.899999999999999</v>
      </c>
      <c r="R111" s="9">
        <f t="shared" si="19"/>
        <v>5.3920529801324522</v>
      </c>
      <c r="S111" s="9">
        <f t="shared" si="19"/>
        <v>3.7683333333333331</v>
      </c>
      <c r="T111" s="9">
        <f t="shared" si="19"/>
        <v>8.4191666666666674</v>
      </c>
    </row>
    <row r="112" spans="1:20" x14ac:dyDescent="0.35">
      <c r="A112" s="2" t="str">
        <f t="shared" si="13"/>
        <v/>
      </c>
      <c r="B112" s="2" t="s">
        <v>220</v>
      </c>
      <c r="C112" s="9">
        <v>25.966666666666669</v>
      </c>
      <c r="D112" s="9">
        <v>28.5</v>
      </c>
      <c r="E112" s="9">
        <v>24.833333333333332</v>
      </c>
      <c r="F112" s="9">
        <v>19.5</v>
      </c>
      <c r="G112" s="9">
        <v>29.2</v>
      </c>
      <c r="H112" s="9">
        <v>31</v>
      </c>
      <c r="I112" s="9">
        <f t="shared" si="18"/>
        <v>23.653642384105957</v>
      </c>
      <c r="J112" s="9">
        <f t="shared" si="18"/>
        <v>24.580000000000002</v>
      </c>
      <c r="K112" s="9">
        <f t="shared" si="18"/>
        <v>18.033333333333335</v>
      </c>
      <c r="L112" s="9">
        <v>3.5</v>
      </c>
      <c r="M112" s="9">
        <v>7.9333333333333327</v>
      </c>
      <c r="N112" s="9">
        <v>13.9</v>
      </c>
      <c r="O112" s="9">
        <v>-2.4</v>
      </c>
      <c r="P112" s="9">
        <v>10.199999999999999</v>
      </c>
      <c r="Q112" s="9">
        <v>21.7</v>
      </c>
      <c r="R112" s="9">
        <f t="shared" si="19"/>
        <v>5.3920529801324522</v>
      </c>
      <c r="S112" s="9">
        <f t="shared" si="19"/>
        <v>3.7683333333333331</v>
      </c>
      <c r="T112" s="9">
        <f t="shared" si="19"/>
        <v>8.4191666666666674</v>
      </c>
    </row>
    <row r="113" spans="1:20" x14ac:dyDescent="0.35">
      <c r="A113" s="2" t="str">
        <f t="shared" si="13"/>
        <v/>
      </c>
      <c r="B113" s="2" t="s">
        <v>221</v>
      </c>
      <c r="C113" s="9">
        <v>24.466666666666669</v>
      </c>
      <c r="D113" s="9">
        <v>27.866666666666664</v>
      </c>
      <c r="E113" s="9">
        <v>28.7</v>
      </c>
      <c r="F113" s="9">
        <v>27.3</v>
      </c>
      <c r="G113" s="9">
        <v>28.8</v>
      </c>
      <c r="H113" s="9">
        <v>29.9</v>
      </c>
      <c r="I113" s="9">
        <f t="shared" si="18"/>
        <v>23.653642384105957</v>
      </c>
      <c r="J113" s="9">
        <f t="shared" si="18"/>
        <v>24.580000000000002</v>
      </c>
      <c r="K113" s="9">
        <f t="shared" si="18"/>
        <v>18.033333333333335</v>
      </c>
      <c r="L113" s="9">
        <v>5.2333333333333334</v>
      </c>
      <c r="M113" s="9">
        <v>9.3333333333333339</v>
      </c>
      <c r="N113" s="9">
        <v>17.033333333333331</v>
      </c>
      <c r="O113" s="9">
        <v>9.1999999999999993</v>
      </c>
      <c r="P113" s="9">
        <v>11.3</v>
      </c>
      <c r="Q113" s="9">
        <v>12.5</v>
      </c>
      <c r="R113" s="9">
        <f t="shared" si="19"/>
        <v>5.3920529801324522</v>
      </c>
      <c r="S113" s="9">
        <f t="shared" si="19"/>
        <v>3.7683333333333331</v>
      </c>
      <c r="T113" s="9">
        <f t="shared" si="19"/>
        <v>8.4191666666666674</v>
      </c>
    </row>
    <row r="114" spans="1:20" x14ac:dyDescent="0.35">
      <c r="A114" s="2" t="str">
        <f t="shared" si="13"/>
        <v/>
      </c>
      <c r="B114" s="2" t="s">
        <v>222</v>
      </c>
      <c r="C114" s="9">
        <v>20.866666666666664</v>
      </c>
      <c r="D114" s="9">
        <v>29.066666666666666</v>
      </c>
      <c r="E114" s="9">
        <v>27.933333333333334</v>
      </c>
      <c r="F114" s="9">
        <v>15.8</v>
      </c>
      <c r="G114" s="9">
        <v>29.2</v>
      </c>
      <c r="H114" s="9">
        <v>22.9</v>
      </c>
      <c r="I114" s="9">
        <f t="shared" si="18"/>
        <v>23.653642384105957</v>
      </c>
      <c r="J114" s="9">
        <f t="shared" si="18"/>
        <v>24.580000000000002</v>
      </c>
      <c r="K114" s="9">
        <f t="shared" si="18"/>
        <v>18.033333333333335</v>
      </c>
      <c r="L114" s="9">
        <v>3.5</v>
      </c>
      <c r="M114" s="9">
        <v>10.866666666666667</v>
      </c>
      <c r="N114" s="9">
        <v>18.100000000000001</v>
      </c>
      <c r="O114" s="9">
        <v>3.7</v>
      </c>
      <c r="P114" s="9">
        <v>11.1</v>
      </c>
      <c r="Q114" s="9">
        <v>20.100000000000001</v>
      </c>
      <c r="R114" s="9">
        <f t="shared" si="19"/>
        <v>5.3920529801324522</v>
      </c>
      <c r="S114" s="9">
        <f t="shared" si="19"/>
        <v>3.7683333333333331</v>
      </c>
      <c r="T114" s="9">
        <f t="shared" si="19"/>
        <v>8.4191666666666674</v>
      </c>
    </row>
    <row r="115" spans="1:20" x14ac:dyDescent="0.35">
      <c r="A115" s="2" t="str">
        <f t="shared" si="13"/>
        <v/>
      </c>
      <c r="B115" s="2" t="s">
        <v>223</v>
      </c>
      <c r="C115" s="9">
        <v>20.666666666666668</v>
      </c>
      <c r="D115" s="9">
        <v>28.166666666666668</v>
      </c>
      <c r="E115" s="9">
        <v>22.666666666666668</v>
      </c>
      <c r="F115" s="9">
        <v>18.899999999999999</v>
      </c>
      <c r="G115" s="9">
        <v>26.5</v>
      </c>
      <c r="H115" s="9">
        <v>15.2</v>
      </c>
      <c r="I115" s="9">
        <f t="shared" si="18"/>
        <v>23.653642384105957</v>
      </c>
      <c r="J115" s="9">
        <f t="shared" si="18"/>
        <v>24.580000000000002</v>
      </c>
      <c r="K115" s="9">
        <f t="shared" si="18"/>
        <v>18.033333333333335</v>
      </c>
      <c r="L115" s="9">
        <v>6.8999999999999995</v>
      </c>
      <c r="M115" s="9">
        <v>9.1666666666666661</v>
      </c>
      <c r="N115" s="9">
        <v>13.800000000000002</v>
      </c>
      <c r="O115" s="9">
        <v>7.8</v>
      </c>
      <c r="P115" s="9">
        <v>5.0999999999999996</v>
      </c>
      <c r="Q115" s="9">
        <v>8.8000000000000007</v>
      </c>
      <c r="R115" s="9">
        <f t="shared" si="19"/>
        <v>5.3920529801324522</v>
      </c>
      <c r="S115" s="9">
        <f t="shared" si="19"/>
        <v>3.7683333333333331</v>
      </c>
      <c r="T115" s="9">
        <f t="shared" si="19"/>
        <v>8.4191666666666674</v>
      </c>
    </row>
    <row r="116" spans="1:20" x14ac:dyDescent="0.35">
      <c r="A116" s="2" t="str">
        <f t="shared" si="13"/>
        <v/>
      </c>
      <c r="B116" s="2" t="s">
        <v>224</v>
      </c>
      <c r="C116" s="9">
        <v>12.666666666666666</v>
      </c>
      <c r="D116" s="9">
        <v>27.033333333333331</v>
      </c>
      <c r="E116" s="9">
        <v>17.7</v>
      </c>
      <c r="F116" s="9">
        <v>3.3</v>
      </c>
      <c r="G116" s="9">
        <v>25.4</v>
      </c>
      <c r="H116" s="9">
        <v>15</v>
      </c>
      <c r="I116" s="9">
        <f t="shared" si="18"/>
        <v>23.653642384105957</v>
      </c>
      <c r="J116" s="9">
        <f t="shared" si="18"/>
        <v>24.580000000000002</v>
      </c>
      <c r="K116" s="9">
        <f t="shared" si="18"/>
        <v>18.033333333333335</v>
      </c>
      <c r="L116" s="9">
        <v>2.6</v>
      </c>
      <c r="M116" s="9">
        <v>7.3</v>
      </c>
      <c r="N116" s="9">
        <v>12.100000000000001</v>
      </c>
      <c r="O116" s="9">
        <v>-3.7</v>
      </c>
      <c r="P116" s="9">
        <v>5.7</v>
      </c>
      <c r="Q116" s="9">
        <v>7.4</v>
      </c>
      <c r="R116" s="9">
        <f t="shared" si="19"/>
        <v>5.3920529801324522</v>
      </c>
      <c r="S116" s="9">
        <f t="shared" si="19"/>
        <v>3.7683333333333331</v>
      </c>
      <c r="T116" s="9">
        <f t="shared" si="19"/>
        <v>8.4191666666666674</v>
      </c>
    </row>
    <row r="117" spans="1:20" x14ac:dyDescent="0.35">
      <c r="A117" s="2" t="str">
        <f t="shared" si="13"/>
        <v/>
      </c>
      <c r="B117" s="2" t="s">
        <v>225</v>
      </c>
      <c r="C117" s="9">
        <v>9.1666666666666661</v>
      </c>
      <c r="D117" s="9">
        <v>24.833333333333332</v>
      </c>
      <c r="E117" s="9">
        <v>16.2</v>
      </c>
      <c r="F117" s="9">
        <v>5.3</v>
      </c>
      <c r="G117" s="9">
        <v>22.6</v>
      </c>
      <c r="H117" s="9">
        <v>18.399999999999999</v>
      </c>
      <c r="I117" s="9">
        <f t="shared" si="18"/>
        <v>23.653642384105957</v>
      </c>
      <c r="J117" s="9">
        <f t="shared" si="18"/>
        <v>24.580000000000002</v>
      </c>
      <c r="K117" s="9">
        <f t="shared" si="18"/>
        <v>18.033333333333335</v>
      </c>
      <c r="L117" s="9">
        <v>-1.0333333333333334</v>
      </c>
      <c r="M117" s="9">
        <v>4.6333333333333337</v>
      </c>
      <c r="N117" s="9">
        <v>8.5333333333333332</v>
      </c>
      <c r="O117" s="9">
        <v>-7.2</v>
      </c>
      <c r="P117" s="9">
        <v>3.1</v>
      </c>
      <c r="Q117" s="9">
        <v>9.4</v>
      </c>
      <c r="R117" s="9">
        <f t="shared" si="19"/>
        <v>5.3920529801324522</v>
      </c>
      <c r="S117" s="9">
        <f t="shared" si="19"/>
        <v>3.7683333333333331</v>
      </c>
      <c r="T117" s="9">
        <f t="shared" si="19"/>
        <v>8.4191666666666674</v>
      </c>
    </row>
    <row r="118" spans="1:20" x14ac:dyDescent="0.35">
      <c r="A118" s="2" t="str">
        <f t="shared" si="13"/>
        <v/>
      </c>
      <c r="B118" s="2" t="s">
        <v>226</v>
      </c>
      <c r="C118" s="9">
        <v>6.3666666666666671</v>
      </c>
      <c r="D118" s="9">
        <v>22.933333333333334</v>
      </c>
      <c r="E118" s="9">
        <v>15.833333333333334</v>
      </c>
      <c r="F118" s="9">
        <v>10.5</v>
      </c>
      <c r="G118" s="9">
        <v>20.8</v>
      </c>
      <c r="H118" s="9">
        <v>14.1</v>
      </c>
      <c r="I118" s="9">
        <f t="shared" si="18"/>
        <v>23.653642384105957</v>
      </c>
      <c r="J118" s="9">
        <f t="shared" si="18"/>
        <v>24.580000000000002</v>
      </c>
      <c r="K118" s="9">
        <f t="shared" si="18"/>
        <v>18.033333333333335</v>
      </c>
      <c r="L118" s="9">
        <v>-4.5</v>
      </c>
      <c r="M118" s="9">
        <v>4.333333333333333</v>
      </c>
      <c r="N118" s="9">
        <v>7.4666666666666659</v>
      </c>
      <c r="O118" s="9">
        <v>-2.6</v>
      </c>
      <c r="P118" s="9">
        <v>4.2</v>
      </c>
      <c r="Q118" s="9">
        <v>5.6</v>
      </c>
      <c r="R118" s="9">
        <f t="shared" si="19"/>
        <v>5.3920529801324522</v>
      </c>
      <c r="S118" s="9">
        <f t="shared" si="19"/>
        <v>3.7683333333333331</v>
      </c>
      <c r="T118" s="9">
        <f t="shared" si="19"/>
        <v>8.4191666666666674</v>
      </c>
    </row>
    <row r="119" spans="1:20" x14ac:dyDescent="0.35">
      <c r="A119" s="2" t="str">
        <f t="shared" si="13"/>
        <v>'13</v>
      </c>
      <c r="B119" s="2" t="s">
        <v>227</v>
      </c>
      <c r="C119" s="9">
        <v>10.6</v>
      </c>
      <c r="D119" s="9">
        <v>23.366666666666671</v>
      </c>
      <c r="E119" s="9">
        <v>17.733333333333334</v>
      </c>
      <c r="F119" s="9">
        <v>16</v>
      </c>
      <c r="G119" s="9">
        <v>26.7</v>
      </c>
      <c r="H119" s="9">
        <v>20.7</v>
      </c>
      <c r="I119" s="9">
        <f t="shared" ref="I119:K134" si="20">I118</f>
        <v>23.653642384105957</v>
      </c>
      <c r="J119" s="9">
        <f t="shared" si="20"/>
        <v>24.580000000000002</v>
      </c>
      <c r="K119" s="9">
        <f t="shared" si="20"/>
        <v>18.033333333333335</v>
      </c>
      <c r="L119" s="9">
        <v>-3.4666666666666668</v>
      </c>
      <c r="M119" s="9">
        <v>5.5666666666666673</v>
      </c>
      <c r="N119" s="9">
        <v>12.633333333333333</v>
      </c>
      <c r="O119" s="9">
        <v>-0.6</v>
      </c>
      <c r="P119" s="9">
        <v>9.4</v>
      </c>
      <c r="Q119" s="9">
        <v>22.9</v>
      </c>
      <c r="R119" s="9">
        <f t="shared" ref="R119:T134" si="21">R118</f>
        <v>5.3920529801324522</v>
      </c>
      <c r="S119" s="9">
        <f t="shared" si="21"/>
        <v>3.7683333333333331</v>
      </c>
      <c r="T119" s="9">
        <f t="shared" si="21"/>
        <v>8.4191666666666674</v>
      </c>
    </row>
    <row r="120" spans="1:20" x14ac:dyDescent="0.35">
      <c r="A120" s="2" t="str">
        <f t="shared" si="13"/>
        <v/>
      </c>
      <c r="B120" s="2" t="s">
        <v>228</v>
      </c>
      <c r="C120" s="9">
        <v>11.6</v>
      </c>
      <c r="D120" s="9">
        <v>23.2</v>
      </c>
      <c r="E120" s="9">
        <v>19.366666666666664</v>
      </c>
      <c r="F120" s="9">
        <v>8.3000000000000007</v>
      </c>
      <c r="G120" s="9">
        <v>22.1</v>
      </c>
      <c r="H120" s="9">
        <v>23.3</v>
      </c>
      <c r="I120" s="9">
        <f t="shared" si="20"/>
        <v>23.653642384105957</v>
      </c>
      <c r="J120" s="9">
        <f t="shared" si="20"/>
        <v>24.580000000000002</v>
      </c>
      <c r="K120" s="9">
        <f t="shared" si="20"/>
        <v>18.033333333333335</v>
      </c>
      <c r="L120" s="9">
        <v>0.6</v>
      </c>
      <c r="M120" s="9">
        <v>7.0333333333333341</v>
      </c>
      <c r="N120" s="9">
        <v>14.733333333333334</v>
      </c>
      <c r="O120" s="9">
        <v>5</v>
      </c>
      <c r="P120" s="9">
        <v>7.5</v>
      </c>
      <c r="Q120" s="9">
        <v>15.7</v>
      </c>
      <c r="R120" s="9">
        <f t="shared" si="21"/>
        <v>5.3920529801324522</v>
      </c>
      <c r="S120" s="9">
        <f t="shared" si="21"/>
        <v>3.7683333333333331</v>
      </c>
      <c r="T120" s="9">
        <f t="shared" si="21"/>
        <v>8.4191666666666674</v>
      </c>
    </row>
    <row r="121" spans="1:20" x14ac:dyDescent="0.35">
      <c r="A121" s="2" t="str">
        <f t="shared" si="13"/>
        <v/>
      </c>
      <c r="B121" s="2" t="s">
        <v>229</v>
      </c>
      <c r="C121" s="9">
        <v>12.666666666666666</v>
      </c>
      <c r="D121" s="9">
        <v>25.433333333333334</v>
      </c>
      <c r="E121" s="9">
        <v>21.066666666666666</v>
      </c>
      <c r="F121" s="9">
        <v>13.7</v>
      </c>
      <c r="G121" s="9">
        <v>27.5</v>
      </c>
      <c r="H121" s="9">
        <v>19.2</v>
      </c>
      <c r="I121" s="9">
        <f t="shared" si="20"/>
        <v>23.653642384105957</v>
      </c>
      <c r="J121" s="9">
        <f t="shared" si="20"/>
        <v>24.580000000000002</v>
      </c>
      <c r="K121" s="9">
        <f t="shared" si="20"/>
        <v>18.033333333333335</v>
      </c>
      <c r="L121" s="9">
        <v>5.2666666666666666</v>
      </c>
      <c r="M121" s="9">
        <v>7.5333333333333323</v>
      </c>
      <c r="N121" s="9">
        <v>14.33333333333333</v>
      </c>
      <c r="O121" s="9">
        <v>11.4</v>
      </c>
      <c r="P121" s="9">
        <v>5.7</v>
      </c>
      <c r="Q121" s="9">
        <v>4.4000000000000004</v>
      </c>
      <c r="R121" s="9">
        <f t="shared" si="21"/>
        <v>5.3920529801324522</v>
      </c>
      <c r="S121" s="9">
        <f t="shared" si="21"/>
        <v>3.7683333333333331</v>
      </c>
      <c r="T121" s="9">
        <f t="shared" si="21"/>
        <v>8.4191666666666674</v>
      </c>
    </row>
    <row r="122" spans="1:20" x14ac:dyDescent="0.35">
      <c r="A122" s="2" t="str">
        <f t="shared" si="13"/>
        <v/>
      </c>
      <c r="B122" s="2" t="s">
        <v>230</v>
      </c>
      <c r="C122" s="9">
        <v>13.833333333333334</v>
      </c>
      <c r="D122" s="9">
        <v>25.8</v>
      </c>
      <c r="E122" s="9">
        <v>21.3</v>
      </c>
      <c r="F122" s="9">
        <v>19.5</v>
      </c>
      <c r="G122" s="9">
        <v>27.8</v>
      </c>
      <c r="H122" s="9">
        <v>21.4</v>
      </c>
      <c r="I122" s="9">
        <f t="shared" si="20"/>
        <v>23.653642384105957</v>
      </c>
      <c r="J122" s="9">
        <f t="shared" si="20"/>
        <v>24.580000000000002</v>
      </c>
      <c r="K122" s="9">
        <f t="shared" si="20"/>
        <v>18.033333333333335</v>
      </c>
      <c r="L122" s="9">
        <v>6.6999999999999993</v>
      </c>
      <c r="M122" s="9">
        <v>7.0999999999999988</v>
      </c>
      <c r="N122" s="9">
        <v>12.5</v>
      </c>
      <c r="O122" s="9">
        <v>3.7</v>
      </c>
      <c r="P122" s="9">
        <v>8.1</v>
      </c>
      <c r="Q122" s="9">
        <v>17.399999999999999</v>
      </c>
      <c r="R122" s="9">
        <f t="shared" si="21"/>
        <v>5.3920529801324522</v>
      </c>
      <c r="S122" s="9">
        <f t="shared" si="21"/>
        <v>3.7683333333333331</v>
      </c>
      <c r="T122" s="9">
        <f t="shared" si="21"/>
        <v>8.4191666666666674</v>
      </c>
    </row>
    <row r="123" spans="1:20" x14ac:dyDescent="0.35">
      <c r="A123" s="2" t="str">
        <f t="shared" si="13"/>
        <v/>
      </c>
      <c r="B123" s="2" t="s">
        <v>231</v>
      </c>
      <c r="C123" s="9">
        <v>18.100000000000001</v>
      </c>
      <c r="D123" s="9">
        <v>26.733333333333331</v>
      </c>
      <c r="E123" s="9">
        <v>18.766666666666666</v>
      </c>
      <c r="F123" s="9">
        <v>21.1</v>
      </c>
      <c r="G123" s="9">
        <v>24.9</v>
      </c>
      <c r="H123" s="9">
        <v>15.7</v>
      </c>
      <c r="I123" s="9">
        <f t="shared" si="20"/>
        <v>23.653642384105957</v>
      </c>
      <c r="J123" s="9">
        <f t="shared" si="20"/>
        <v>24.580000000000002</v>
      </c>
      <c r="K123" s="9">
        <f t="shared" si="20"/>
        <v>18.033333333333335</v>
      </c>
      <c r="L123" s="9">
        <v>5.9333333333333336</v>
      </c>
      <c r="M123" s="9">
        <v>7.0666666666666673</v>
      </c>
      <c r="N123" s="9">
        <v>7.7666666666666657</v>
      </c>
      <c r="O123" s="9">
        <v>2.7</v>
      </c>
      <c r="P123" s="9">
        <v>7.4</v>
      </c>
      <c r="Q123" s="9">
        <v>1.5</v>
      </c>
      <c r="R123" s="9">
        <f t="shared" si="21"/>
        <v>5.3920529801324522</v>
      </c>
      <c r="S123" s="9">
        <f t="shared" si="21"/>
        <v>3.7683333333333331</v>
      </c>
      <c r="T123" s="9">
        <f t="shared" si="21"/>
        <v>8.4191666666666674</v>
      </c>
    </row>
    <row r="124" spans="1:20" x14ac:dyDescent="0.35">
      <c r="A124" s="2" t="str">
        <f t="shared" si="13"/>
        <v/>
      </c>
      <c r="B124" s="2" t="s">
        <v>232</v>
      </c>
      <c r="C124" s="9">
        <v>24.099999999999998</v>
      </c>
      <c r="D124" s="9">
        <v>26.966666666666669</v>
      </c>
      <c r="E124" s="9">
        <v>18.899999999999999</v>
      </c>
      <c r="F124" s="9">
        <v>31.7</v>
      </c>
      <c r="G124" s="9">
        <v>28.2</v>
      </c>
      <c r="H124" s="9">
        <v>19.600000000000001</v>
      </c>
      <c r="I124" s="9">
        <f t="shared" si="20"/>
        <v>23.653642384105957</v>
      </c>
      <c r="J124" s="9">
        <f t="shared" si="20"/>
        <v>24.580000000000002</v>
      </c>
      <c r="K124" s="9">
        <f t="shared" si="20"/>
        <v>18.033333333333335</v>
      </c>
      <c r="L124" s="9">
        <v>3.9333333333333336</v>
      </c>
      <c r="M124" s="9">
        <v>8.6333333333333329</v>
      </c>
      <c r="N124" s="9">
        <v>13.966666666666667</v>
      </c>
      <c r="O124" s="9">
        <v>5.4</v>
      </c>
      <c r="P124" s="9">
        <v>10.4</v>
      </c>
      <c r="Q124" s="9">
        <v>23</v>
      </c>
      <c r="R124" s="9">
        <f t="shared" si="21"/>
        <v>5.3920529801324522</v>
      </c>
      <c r="S124" s="9">
        <f t="shared" si="21"/>
        <v>3.7683333333333331</v>
      </c>
      <c r="T124" s="9">
        <f t="shared" si="21"/>
        <v>8.4191666666666674</v>
      </c>
    </row>
    <row r="125" spans="1:20" x14ac:dyDescent="0.35">
      <c r="A125" s="2" t="str">
        <f t="shared" si="13"/>
        <v/>
      </c>
      <c r="B125" s="2" t="s">
        <v>233</v>
      </c>
      <c r="C125" s="9">
        <v>26.966666666666669</v>
      </c>
      <c r="D125" s="9">
        <v>27.299999999999997</v>
      </c>
      <c r="E125" s="9">
        <v>19.033333333333331</v>
      </c>
      <c r="F125" s="9">
        <v>28.1</v>
      </c>
      <c r="G125" s="9">
        <v>28.8</v>
      </c>
      <c r="H125" s="9">
        <v>21.8</v>
      </c>
      <c r="I125" s="9">
        <f t="shared" si="20"/>
        <v>23.653642384105957</v>
      </c>
      <c r="J125" s="9">
        <f t="shared" si="20"/>
        <v>24.580000000000002</v>
      </c>
      <c r="K125" s="9">
        <f t="shared" si="20"/>
        <v>18.033333333333335</v>
      </c>
      <c r="L125" s="9">
        <v>6.5</v>
      </c>
      <c r="M125" s="9">
        <v>9.9</v>
      </c>
      <c r="N125" s="9">
        <v>15.233333333333334</v>
      </c>
      <c r="O125" s="9">
        <v>11.4</v>
      </c>
      <c r="P125" s="9">
        <v>11.9</v>
      </c>
      <c r="Q125" s="9">
        <v>21.2</v>
      </c>
      <c r="R125" s="9">
        <f t="shared" si="21"/>
        <v>5.3920529801324522</v>
      </c>
      <c r="S125" s="9">
        <f t="shared" si="21"/>
        <v>3.7683333333333331</v>
      </c>
      <c r="T125" s="9">
        <f t="shared" si="21"/>
        <v>8.4191666666666674</v>
      </c>
    </row>
    <row r="126" spans="1:20" x14ac:dyDescent="0.35">
      <c r="A126" s="2" t="str">
        <f t="shared" si="13"/>
        <v/>
      </c>
      <c r="B126" s="2" t="s">
        <v>234</v>
      </c>
      <c r="C126" s="9">
        <v>27.566666666666663</v>
      </c>
      <c r="D126" s="9">
        <v>27.733333333333334</v>
      </c>
      <c r="E126" s="9">
        <v>20.733333333333334</v>
      </c>
      <c r="F126" s="9">
        <v>22.9</v>
      </c>
      <c r="G126" s="9">
        <v>26.2</v>
      </c>
      <c r="H126" s="9">
        <v>20.8</v>
      </c>
      <c r="I126" s="9">
        <f t="shared" si="20"/>
        <v>23.653642384105957</v>
      </c>
      <c r="J126" s="9">
        <f t="shared" si="20"/>
        <v>24.580000000000002</v>
      </c>
      <c r="K126" s="9">
        <f t="shared" si="20"/>
        <v>18.033333333333335</v>
      </c>
      <c r="L126" s="9">
        <v>9.3333333333333339</v>
      </c>
      <c r="M126" s="9">
        <v>10.333333333333334</v>
      </c>
      <c r="N126" s="9">
        <v>18.466666666666669</v>
      </c>
      <c r="O126" s="9">
        <v>11.2</v>
      </c>
      <c r="P126" s="9">
        <v>8.6999999999999993</v>
      </c>
      <c r="Q126" s="9">
        <v>11.2</v>
      </c>
      <c r="R126" s="9">
        <f t="shared" si="21"/>
        <v>5.3920529801324522</v>
      </c>
      <c r="S126" s="9">
        <f t="shared" si="21"/>
        <v>3.7683333333333331</v>
      </c>
      <c r="T126" s="9">
        <f t="shared" si="21"/>
        <v>8.4191666666666674</v>
      </c>
    </row>
    <row r="127" spans="1:20" x14ac:dyDescent="0.35">
      <c r="A127" s="2" t="str">
        <f t="shared" si="13"/>
        <v/>
      </c>
      <c r="B127" s="2" t="s">
        <v>235</v>
      </c>
      <c r="C127" s="9">
        <v>24.966666666666669</v>
      </c>
      <c r="D127" s="9">
        <v>28.8</v>
      </c>
      <c r="E127" s="9">
        <v>22.633333333333336</v>
      </c>
      <c r="F127" s="9">
        <v>23.9</v>
      </c>
      <c r="G127" s="9">
        <v>31.4</v>
      </c>
      <c r="H127" s="9">
        <v>25.3</v>
      </c>
      <c r="I127" s="9">
        <f t="shared" si="20"/>
        <v>23.653642384105957</v>
      </c>
      <c r="J127" s="9">
        <f t="shared" si="20"/>
        <v>24.580000000000002</v>
      </c>
      <c r="K127" s="9">
        <f t="shared" si="20"/>
        <v>18.033333333333335</v>
      </c>
      <c r="L127" s="9">
        <v>10.166666666666666</v>
      </c>
      <c r="M127" s="9">
        <v>10.233333333333334</v>
      </c>
      <c r="N127" s="9">
        <v>16.533333333333331</v>
      </c>
      <c r="O127" s="9">
        <v>7.9</v>
      </c>
      <c r="P127" s="9">
        <v>10.1</v>
      </c>
      <c r="Q127" s="9">
        <v>17.2</v>
      </c>
      <c r="R127" s="9">
        <f t="shared" si="21"/>
        <v>5.3920529801324522</v>
      </c>
      <c r="S127" s="9">
        <f t="shared" si="21"/>
        <v>3.7683333333333331</v>
      </c>
      <c r="T127" s="9">
        <f t="shared" si="21"/>
        <v>8.4191666666666674</v>
      </c>
    </row>
    <row r="128" spans="1:20" x14ac:dyDescent="0.35">
      <c r="A128" s="2" t="str">
        <f t="shared" si="13"/>
        <v/>
      </c>
      <c r="B128" s="2" t="s">
        <v>236</v>
      </c>
      <c r="C128" s="9">
        <v>19.066666666666666</v>
      </c>
      <c r="D128" s="9">
        <v>27.2</v>
      </c>
      <c r="E128" s="9">
        <v>20.033333333333335</v>
      </c>
      <c r="F128" s="9">
        <v>10.4</v>
      </c>
      <c r="G128" s="9">
        <v>24</v>
      </c>
      <c r="H128" s="9">
        <v>14</v>
      </c>
      <c r="I128" s="9">
        <f t="shared" si="20"/>
        <v>23.653642384105957</v>
      </c>
      <c r="J128" s="9">
        <f t="shared" si="20"/>
        <v>24.580000000000002</v>
      </c>
      <c r="K128" s="9">
        <f t="shared" si="20"/>
        <v>18.033333333333335</v>
      </c>
      <c r="L128" s="9">
        <v>9.1666666666666661</v>
      </c>
      <c r="M128" s="9">
        <v>7.9999999999999991</v>
      </c>
      <c r="N128" s="9">
        <v>11.533333333333333</v>
      </c>
      <c r="O128" s="9">
        <v>8.4</v>
      </c>
      <c r="P128" s="9">
        <v>5.2</v>
      </c>
      <c r="Q128" s="9">
        <v>6.2</v>
      </c>
      <c r="R128" s="9">
        <f t="shared" si="21"/>
        <v>5.3920529801324522</v>
      </c>
      <c r="S128" s="9">
        <f t="shared" si="21"/>
        <v>3.7683333333333331</v>
      </c>
      <c r="T128" s="9">
        <f t="shared" si="21"/>
        <v>8.4191666666666674</v>
      </c>
    </row>
    <row r="129" spans="1:20" x14ac:dyDescent="0.35">
      <c r="A129" s="2" t="str">
        <f t="shared" si="13"/>
        <v/>
      </c>
      <c r="B129" s="2" t="s">
        <v>237</v>
      </c>
      <c r="C129" s="9">
        <v>19.566666666666666</v>
      </c>
      <c r="D129" s="9">
        <v>27.966666666666669</v>
      </c>
      <c r="E129" s="9">
        <v>21.866666666666664</v>
      </c>
      <c r="F129" s="9">
        <v>24.4</v>
      </c>
      <c r="G129" s="9">
        <v>28.5</v>
      </c>
      <c r="H129" s="9">
        <v>26.3</v>
      </c>
      <c r="I129" s="9">
        <f t="shared" si="20"/>
        <v>23.653642384105957</v>
      </c>
      <c r="J129" s="9">
        <f t="shared" si="20"/>
        <v>24.580000000000002</v>
      </c>
      <c r="K129" s="9">
        <f t="shared" si="20"/>
        <v>18.033333333333335</v>
      </c>
      <c r="L129" s="9">
        <v>7.833333333333333</v>
      </c>
      <c r="M129" s="9">
        <v>7.1000000000000005</v>
      </c>
      <c r="N129" s="9">
        <v>14</v>
      </c>
      <c r="O129" s="9">
        <v>7.2</v>
      </c>
      <c r="P129" s="9">
        <v>6</v>
      </c>
      <c r="Q129" s="9">
        <v>18.600000000000001</v>
      </c>
      <c r="R129" s="9">
        <f t="shared" si="21"/>
        <v>5.3920529801324522</v>
      </c>
      <c r="S129" s="9">
        <f t="shared" si="21"/>
        <v>3.7683333333333331</v>
      </c>
      <c r="T129" s="9">
        <f t="shared" si="21"/>
        <v>8.4191666666666674</v>
      </c>
    </row>
    <row r="130" spans="1:20" x14ac:dyDescent="0.35">
      <c r="A130" s="2" t="str">
        <f t="shared" si="13"/>
        <v/>
      </c>
      <c r="B130" s="2" t="s">
        <v>238</v>
      </c>
      <c r="C130" s="9">
        <v>19.133333333333333</v>
      </c>
      <c r="D130" s="9">
        <v>24.833333333333332</v>
      </c>
      <c r="E130" s="9">
        <v>17.133333333333333</v>
      </c>
      <c r="F130" s="9">
        <v>22.6</v>
      </c>
      <c r="G130" s="9">
        <v>22</v>
      </c>
      <c r="H130" s="9">
        <v>11.1</v>
      </c>
      <c r="I130" s="9">
        <f t="shared" si="20"/>
        <v>23.653642384105957</v>
      </c>
      <c r="J130" s="9">
        <f t="shared" si="20"/>
        <v>24.580000000000002</v>
      </c>
      <c r="K130" s="9">
        <f t="shared" si="20"/>
        <v>18.033333333333335</v>
      </c>
      <c r="L130" s="9">
        <v>7.7</v>
      </c>
      <c r="M130" s="9">
        <v>6.8999999999999995</v>
      </c>
      <c r="N130" s="9">
        <v>13.1</v>
      </c>
      <c r="O130" s="9">
        <v>7.5</v>
      </c>
      <c r="P130" s="9">
        <v>9.5</v>
      </c>
      <c r="Q130" s="9">
        <v>14.5</v>
      </c>
      <c r="R130" s="9">
        <f t="shared" si="21"/>
        <v>5.3920529801324522</v>
      </c>
      <c r="S130" s="9">
        <f t="shared" si="21"/>
        <v>3.7683333333333331</v>
      </c>
      <c r="T130" s="9">
        <f t="shared" si="21"/>
        <v>8.4191666666666674</v>
      </c>
    </row>
    <row r="131" spans="1:20" x14ac:dyDescent="0.35">
      <c r="A131" s="2" t="str">
        <f t="shared" si="13"/>
        <v>'14</v>
      </c>
      <c r="B131" s="2" t="s">
        <v>239</v>
      </c>
      <c r="C131" s="9">
        <v>23.733333333333334</v>
      </c>
      <c r="D131" s="9">
        <v>24.733333333333334</v>
      </c>
      <c r="E131" s="9">
        <v>20.166666666666668</v>
      </c>
      <c r="F131" s="9">
        <v>24.2</v>
      </c>
      <c r="G131" s="9">
        <v>23.7</v>
      </c>
      <c r="H131" s="9">
        <v>23.1</v>
      </c>
      <c r="I131" s="9">
        <f t="shared" si="20"/>
        <v>23.653642384105957</v>
      </c>
      <c r="J131" s="9">
        <f t="shared" si="20"/>
        <v>24.580000000000002</v>
      </c>
      <c r="K131" s="9">
        <f t="shared" si="20"/>
        <v>18.033333333333335</v>
      </c>
      <c r="L131" s="9">
        <v>7.5999999999999988</v>
      </c>
      <c r="M131" s="9">
        <v>8.4666666666666668</v>
      </c>
      <c r="N131" s="9">
        <v>17.733333333333334</v>
      </c>
      <c r="O131" s="9">
        <v>8.1</v>
      </c>
      <c r="P131" s="9">
        <v>9.9</v>
      </c>
      <c r="Q131" s="9">
        <v>20.100000000000001</v>
      </c>
      <c r="R131" s="9">
        <f t="shared" si="21"/>
        <v>5.3920529801324522</v>
      </c>
      <c r="S131" s="9">
        <f t="shared" si="21"/>
        <v>3.7683333333333331</v>
      </c>
      <c r="T131" s="9">
        <f t="shared" si="21"/>
        <v>8.4191666666666674</v>
      </c>
    </row>
    <row r="132" spans="1:20" x14ac:dyDescent="0.35">
      <c r="A132" s="2" t="str">
        <f t="shared" si="13"/>
        <v/>
      </c>
      <c r="B132" s="2" t="s">
        <v>240</v>
      </c>
      <c r="C132" s="9">
        <v>23.766666666666666</v>
      </c>
      <c r="D132" s="9">
        <v>23.5</v>
      </c>
      <c r="E132" s="9">
        <v>18.366666666666667</v>
      </c>
      <c r="F132" s="9">
        <v>24.5</v>
      </c>
      <c r="G132" s="9">
        <v>24.8</v>
      </c>
      <c r="H132" s="9">
        <v>20.9</v>
      </c>
      <c r="I132" s="9">
        <f t="shared" si="20"/>
        <v>23.653642384105957</v>
      </c>
      <c r="J132" s="9">
        <f t="shared" si="20"/>
        <v>24.580000000000002</v>
      </c>
      <c r="K132" s="9">
        <f t="shared" si="20"/>
        <v>18.033333333333335</v>
      </c>
      <c r="L132" s="9">
        <v>8.7666666666666657</v>
      </c>
      <c r="M132" s="9">
        <v>9.7333333333333325</v>
      </c>
      <c r="N132" s="9">
        <v>16.099999999999998</v>
      </c>
      <c r="O132" s="9">
        <v>10.7</v>
      </c>
      <c r="P132" s="9">
        <v>9.8000000000000007</v>
      </c>
      <c r="Q132" s="9">
        <v>13.7</v>
      </c>
      <c r="R132" s="9">
        <f t="shared" si="21"/>
        <v>5.3920529801324522</v>
      </c>
      <c r="S132" s="9">
        <f t="shared" si="21"/>
        <v>3.7683333333333331</v>
      </c>
      <c r="T132" s="9">
        <f t="shared" si="21"/>
        <v>8.4191666666666674</v>
      </c>
    </row>
    <row r="133" spans="1:20" x14ac:dyDescent="0.35">
      <c r="A133" s="2" t="str">
        <f t="shared" si="13"/>
        <v/>
      </c>
      <c r="B133" s="2" t="s">
        <v>241</v>
      </c>
      <c r="C133" s="9">
        <v>20.933333333333334</v>
      </c>
      <c r="D133" s="9">
        <v>25.666666666666668</v>
      </c>
      <c r="E133" s="9">
        <v>20.5</v>
      </c>
      <c r="F133" s="9">
        <v>14.1</v>
      </c>
      <c r="G133" s="9">
        <v>28.5</v>
      </c>
      <c r="H133" s="9">
        <v>17.5</v>
      </c>
      <c r="I133" s="9">
        <f t="shared" si="20"/>
        <v>23.653642384105957</v>
      </c>
      <c r="J133" s="9">
        <f t="shared" si="20"/>
        <v>24.580000000000002</v>
      </c>
      <c r="K133" s="9">
        <f t="shared" si="20"/>
        <v>18.033333333333335</v>
      </c>
      <c r="L133" s="9">
        <v>8.6999999999999993</v>
      </c>
      <c r="M133" s="9">
        <v>8.9333333333333353</v>
      </c>
      <c r="N133" s="9">
        <v>16.866666666666664</v>
      </c>
      <c r="O133" s="9">
        <v>7.3</v>
      </c>
      <c r="P133" s="9">
        <v>7.1</v>
      </c>
      <c r="Q133" s="9">
        <v>16.8</v>
      </c>
      <c r="R133" s="9">
        <f t="shared" si="21"/>
        <v>5.3920529801324522</v>
      </c>
      <c r="S133" s="9">
        <f t="shared" si="21"/>
        <v>3.7683333333333331</v>
      </c>
      <c r="T133" s="9">
        <f t="shared" si="21"/>
        <v>8.4191666666666674</v>
      </c>
    </row>
    <row r="134" spans="1:20" x14ac:dyDescent="0.35">
      <c r="A134" s="2" t="str">
        <f t="shared" ref="A134:A197" si="22">IF(RIGHT(B134,1)="7",_xlfn.CONCAT("'",RIGHT(LEFT(B134,4),2)),"")</f>
        <v/>
      </c>
      <c r="B134" s="2" t="s">
        <v>242</v>
      </c>
      <c r="C134" s="9">
        <v>18.166666666666668</v>
      </c>
      <c r="D134" s="9">
        <v>25.2</v>
      </c>
      <c r="E134" s="9">
        <v>16.900000000000002</v>
      </c>
      <c r="F134" s="9">
        <v>15.9</v>
      </c>
      <c r="G134" s="9">
        <v>22.3</v>
      </c>
      <c r="H134" s="9">
        <v>12.3</v>
      </c>
      <c r="I134" s="9">
        <f t="shared" si="20"/>
        <v>23.653642384105957</v>
      </c>
      <c r="J134" s="9">
        <f t="shared" si="20"/>
        <v>24.580000000000002</v>
      </c>
      <c r="K134" s="9">
        <f t="shared" si="20"/>
        <v>18.033333333333335</v>
      </c>
      <c r="L134" s="9">
        <v>8.2333333333333325</v>
      </c>
      <c r="M134" s="9">
        <v>7.4666666666666659</v>
      </c>
      <c r="N134" s="9">
        <v>13.933333333333332</v>
      </c>
      <c r="O134" s="9">
        <v>6.7</v>
      </c>
      <c r="P134" s="9">
        <v>5.5</v>
      </c>
      <c r="Q134" s="9">
        <v>11.3</v>
      </c>
      <c r="R134" s="9">
        <f t="shared" si="21"/>
        <v>5.3920529801324522</v>
      </c>
      <c r="S134" s="9">
        <f t="shared" si="21"/>
        <v>3.7683333333333331</v>
      </c>
      <c r="T134" s="9">
        <f t="shared" si="21"/>
        <v>8.4191666666666674</v>
      </c>
    </row>
    <row r="135" spans="1:20" x14ac:dyDescent="0.35">
      <c r="A135" s="2" t="str">
        <f t="shared" si="22"/>
        <v/>
      </c>
      <c r="B135" s="2" t="s">
        <v>243</v>
      </c>
      <c r="C135" s="9">
        <v>14.133333333333333</v>
      </c>
      <c r="D135" s="9">
        <v>24.7</v>
      </c>
      <c r="E135" s="9">
        <v>16.633333333333336</v>
      </c>
      <c r="F135" s="9">
        <v>12.4</v>
      </c>
      <c r="G135" s="9">
        <v>23.3</v>
      </c>
      <c r="H135" s="9">
        <v>20.100000000000001</v>
      </c>
      <c r="I135" s="9">
        <f t="shared" ref="I135:K150" si="23">I134</f>
        <v>23.653642384105957</v>
      </c>
      <c r="J135" s="9">
        <f t="shared" si="23"/>
        <v>24.580000000000002</v>
      </c>
      <c r="K135" s="9">
        <f t="shared" si="23"/>
        <v>18.033333333333335</v>
      </c>
      <c r="L135" s="9">
        <v>8.1333333333333329</v>
      </c>
      <c r="M135" s="9">
        <v>6.9666666666666659</v>
      </c>
      <c r="N135" s="9">
        <v>14.033333333333333</v>
      </c>
      <c r="O135" s="9">
        <v>10.4</v>
      </c>
      <c r="P135" s="9">
        <v>8.3000000000000007</v>
      </c>
      <c r="Q135" s="9">
        <v>14</v>
      </c>
      <c r="R135" s="9">
        <f t="shared" ref="R135:T150" si="24">R134</f>
        <v>5.3920529801324522</v>
      </c>
      <c r="S135" s="9">
        <f t="shared" si="24"/>
        <v>3.7683333333333331</v>
      </c>
      <c r="T135" s="9">
        <f t="shared" si="24"/>
        <v>8.4191666666666674</v>
      </c>
    </row>
    <row r="136" spans="1:20" x14ac:dyDescent="0.35">
      <c r="A136" s="2" t="str">
        <f t="shared" si="22"/>
        <v/>
      </c>
      <c r="B136" s="2" t="s">
        <v>244</v>
      </c>
      <c r="C136" s="9">
        <v>11.833333333333334</v>
      </c>
      <c r="D136" s="9">
        <v>21.400000000000002</v>
      </c>
      <c r="E136" s="9">
        <v>12.000000000000002</v>
      </c>
      <c r="F136" s="9">
        <v>7.2</v>
      </c>
      <c r="G136" s="9">
        <v>18.600000000000001</v>
      </c>
      <c r="H136" s="9">
        <v>3.6</v>
      </c>
      <c r="I136" s="9">
        <f t="shared" si="23"/>
        <v>23.653642384105957</v>
      </c>
      <c r="J136" s="9">
        <f t="shared" si="23"/>
        <v>24.580000000000002</v>
      </c>
      <c r="K136" s="9">
        <f t="shared" si="23"/>
        <v>18.033333333333335</v>
      </c>
      <c r="L136" s="9">
        <v>6.7333333333333343</v>
      </c>
      <c r="M136" s="9">
        <v>6.7</v>
      </c>
      <c r="N136" s="9">
        <v>10.299999999999999</v>
      </c>
      <c r="O136" s="9">
        <v>3.1</v>
      </c>
      <c r="P136" s="9">
        <v>6.3</v>
      </c>
      <c r="Q136" s="9">
        <v>5.6</v>
      </c>
      <c r="R136" s="9">
        <f t="shared" si="24"/>
        <v>5.3920529801324522</v>
      </c>
      <c r="S136" s="9">
        <f t="shared" si="24"/>
        <v>3.7683333333333331</v>
      </c>
      <c r="T136" s="9">
        <f t="shared" si="24"/>
        <v>8.4191666666666674</v>
      </c>
    </row>
    <row r="137" spans="1:20" x14ac:dyDescent="0.35">
      <c r="A137" s="2" t="str">
        <f t="shared" si="22"/>
        <v/>
      </c>
      <c r="B137" s="2" t="s">
        <v>245</v>
      </c>
      <c r="C137" s="9">
        <v>6.166666666666667</v>
      </c>
      <c r="D137" s="9">
        <v>18.133333333333336</v>
      </c>
      <c r="E137" s="9">
        <v>8.3666666666666671</v>
      </c>
      <c r="F137" s="9">
        <v>-1.1000000000000001</v>
      </c>
      <c r="G137" s="9">
        <v>12.5</v>
      </c>
      <c r="H137" s="9">
        <v>1.4</v>
      </c>
      <c r="I137" s="9">
        <f t="shared" si="23"/>
        <v>23.653642384105957</v>
      </c>
      <c r="J137" s="9">
        <f t="shared" si="23"/>
        <v>24.580000000000002</v>
      </c>
      <c r="K137" s="9">
        <f t="shared" si="23"/>
        <v>18.033333333333335</v>
      </c>
      <c r="L137" s="9">
        <v>1.9666666666666668</v>
      </c>
      <c r="M137" s="9">
        <v>5.833333333333333</v>
      </c>
      <c r="N137" s="9">
        <v>6.833333333333333</v>
      </c>
      <c r="O137" s="9">
        <v>-7.6</v>
      </c>
      <c r="P137" s="9">
        <v>2.9</v>
      </c>
      <c r="Q137" s="9">
        <v>0.9</v>
      </c>
      <c r="R137" s="9">
        <f t="shared" si="24"/>
        <v>5.3920529801324522</v>
      </c>
      <c r="S137" s="9">
        <f t="shared" si="24"/>
        <v>3.7683333333333331</v>
      </c>
      <c r="T137" s="9">
        <f t="shared" si="24"/>
        <v>8.4191666666666674</v>
      </c>
    </row>
    <row r="138" spans="1:20" x14ac:dyDescent="0.35">
      <c r="A138" s="2" t="str">
        <f t="shared" si="22"/>
        <v/>
      </c>
      <c r="B138" s="2" t="s">
        <v>246</v>
      </c>
      <c r="C138" s="9">
        <v>1.6333333333333331</v>
      </c>
      <c r="D138" s="9">
        <v>16.599999999999998</v>
      </c>
      <c r="E138" s="9">
        <v>4.7333333333333334</v>
      </c>
      <c r="F138" s="9">
        <v>-1.2</v>
      </c>
      <c r="G138" s="9">
        <v>18.7</v>
      </c>
      <c r="H138" s="9">
        <v>9.1999999999999993</v>
      </c>
      <c r="I138" s="9">
        <f t="shared" si="23"/>
        <v>23.653642384105957</v>
      </c>
      <c r="J138" s="9">
        <f t="shared" si="23"/>
        <v>24.580000000000002</v>
      </c>
      <c r="K138" s="9">
        <f t="shared" si="23"/>
        <v>18.033333333333335</v>
      </c>
      <c r="L138" s="9">
        <v>-3.1666666666666665</v>
      </c>
      <c r="M138" s="9">
        <v>4.4333333333333327</v>
      </c>
      <c r="N138" s="9">
        <v>2.5333333333333332</v>
      </c>
      <c r="O138" s="9">
        <v>-5</v>
      </c>
      <c r="P138" s="9">
        <v>4.0999999999999996</v>
      </c>
      <c r="Q138" s="9">
        <v>1.1000000000000001</v>
      </c>
      <c r="R138" s="9">
        <f t="shared" si="24"/>
        <v>5.3920529801324522</v>
      </c>
      <c r="S138" s="9">
        <f t="shared" si="24"/>
        <v>3.7683333333333331</v>
      </c>
      <c r="T138" s="9">
        <f t="shared" si="24"/>
        <v>8.4191666666666674</v>
      </c>
    </row>
    <row r="139" spans="1:20" x14ac:dyDescent="0.35">
      <c r="A139" s="2" t="str">
        <f t="shared" si="22"/>
        <v/>
      </c>
      <c r="B139" s="2" t="s">
        <v>247</v>
      </c>
      <c r="C139" s="9">
        <v>-3.9333333333333336</v>
      </c>
      <c r="D139" s="9">
        <v>15.466666666666667</v>
      </c>
      <c r="E139" s="9">
        <v>4.7333333333333334</v>
      </c>
      <c r="F139" s="9">
        <v>-9.5</v>
      </c>
      <c r="G139" s="9">
        <v>15.2</v>
      </c>
      <c r="H139" s="9">
        <v>3.6</v>
      </c>
      <c r="I139" s="9">
        <f t="shared" si="23"/>
        <v>23.653642384105957</v>
      </c>
      <c r="J139" s="9">
        <f t="shared" si="23"/>
        <v>24.580000000000002</v>
      </c>
      <c r="K139" s="9">
        <f t="shared" si="23"/>
        <v>18.033333333333335</v>
      </c>
      <c r="L139" s="9">
        <v>-7.6333333333333329</v>
      </c>
      <c r="M139" s="9">
        <v>2.7666666666666671</v>
      </c>
      <c r="N139" s="9">
        <v>0.8666666666666667</v>
      </c>
      <c r="O139" s="9">
        <v>-10.3</v>
      </c>
      <c r="P139" s="9">
        <v>1.3</v>
      </c>
      <c r="Q139" s="9">
        <v>0.6</v>
      </c>
      <c r="R139" s="9">
        <f t="shared" si="24"/>
        <v>5.3920529801324522</v>
      </c>
      <c r="S139" s="9">
        <f t="shared" si="24"/>
        <v>3.7683333333333331</v>
      </c>
      <c r="T139" s="9">
        <f t="shared" si="24"/>
        <v>8.4191666666666674</v>
      </c>
    </row>
    <row r="140" spans="1:20" x14ac:dyDescent="0.35">
      <c r="A140" s="2" t="str">
        <f t="shared" si="22"/>
        <v/>
      </c>
      <c r="B140" s="2" t="s">
        <v>248</v>
      </c>
      <c r="C140" s="9">
        <v>-6.9333333333333327</v>
      </c>
      <c r="D140" s="9">
        <v>17.566666666666666</v>
      </c>
      <c r="E140" s="9">
        <v>5.1999999999999993</v>
      </c>
      <c r="F140" s="9">
        <v>-10.1</v>
      </c>
      <c r="G140" s="9">
        <v>18.8</v>
      </c>
      <c r="H140" s="9">
        <v>2.8</v>
      </c>
      <c r="I140" s="9">
        <f t="shared" si="23"/>
        <v>23.653642384105957</v>
      </c>
      <c r="J140" s="9">
        <f t="shared" si="23"/>
        <v>24.580000000000002</v>
      </c>
      <c r="K140" s="9">
        <f t="shared" si="23"/>
        <v>18.033333333333335</v>
      </c>
      <c r="L140" s="9">
        <v>-7.833333333333333</v>
      </c>
      <c r="M140" s="9">
        <v>2.6666666666666665</v>
      </c>
      <c r="N140" s="9">
        <v>2.5</v>
      </c>
      <c r="O140" s="9">
        <v>-8.1999999999999993</v>
      </c>
      <c r="P140" s="9">
        <v>2.6</v>
      </c>
      <c r="Q140" s="9">
        <v>5.8</v>
      </c>
      <c r="R140" s="9">
        <f t="shared" si="24"/>
        <v>5.3920529801324522</v>
      </c>
      <c r="S140" s="9">
        <f t="shared" si="24"/>
        <v>3.7683333333333331</v>
      </c>
      <c r="T140" s="9">
        <f t="shared" si="24"/>
        <v>8.4191666666666674</v>
      </c>
    </row>
    <row r="141" spans="1:20" x14ac:dyDescent="0.35">
      <c r="A141" s="2" t="str">
        <f t="shared" si="22"/>
        <v/>
      </c>
      <c r="B141" s="2" t="s">
        <v>249</v>
      </c>
      <c r="C141" s="9">
        <v>-7.1333333333333337</v>
      </c>
      <c r="D141" s="9">
        <v>17.566666666666666</v>
      </c>
      <c r="E141" s="9">
        <v>4</v>
      </c>
      <c r="F141" s="9">
        <v>-1.8</v>
      </c>
      <c r="G141" s="9">
        <v>18.7</v>
      </c>
      <c r="H141" s="9">
        <v>5.6</v>
      </c>
      <c r="I141" s="9">
        <f t="shared" si="23"/>
        <v>23.653642384105957</v>
      </c>
      <c r="J141" s="9">
        <f t="shared" si="23"/>
        <v>24.580000000000002</v>
      </c>
      <c r="K141" s="9">
        <f t="shared" si="23"/>
        <v>18.033333333333335</v>
      </c>
      <c r="L141" s="9">
        <v>-8.7333333333333325</v>
      </c>
      <c r="M141" s="9">
        <v>2.1</v>
      </c>
      <c r="N141" s="9">
        <v>5.166666666666667</v>
      </c>
      <c r="O141" s="9">
        <v>-7.7</v>
      </c>
      <c r="P141" s="9">
        <v>2.4</v>
      </c>
      <c r="Q141" s="9">
        <v>9.1</v>
      </c>
      <c r="R141" s="9">
        <f t="shared" si="24"/>
        <v>5.3920529801324522</v>
      </c>
      <c r="S141" s="9">
        <f t="shared" si="24"/>
        <v>3.7683333333333331</v>
      </c>
      <c r="T141" s="9">
        <f t="shared" si="24"/>
        <v>8.4191666666666674</v>
      </c>
    </row>
    <row r="142" spans="1:20" x14ac:dyDescent="0.35">
      <c r="A142" s="2" t="str">
        <f t="shared" si="22"/>
        <v/>
      </c>
      <c r="B142" s="2" t="s">
        <v>250</v>
      </c>
      <c r="C142" s="9">
        <v>-2.1666666666666665</v>
      </c>
      <c r="D142" s="9">
        <v>19.466666666666665</v>
      </c>
      <c r="E142" s="9">
        <v>8.9666666666666668</v>
      </c>
      <c r="F142" s="9">
        <v>5.4</v>
      </c>
      <c r="G142" s="9">
        <v>20.9</v>
      </c>
      <c r="H142" s="9">
        <v>18.5</v>
      </c>
      <c r="I142" s="9">
        <f t="shared" si="23"/>
        <v>23.653642384105957</v>
      </c>
      <c r="J142" s="9">
        <f t="shared" si="23"/>
        <v>24.580000000000002</v>
      </c>
      <c r="K142" s="9">
        <f t="shared" si="23"/>
        <v>18.033333333333335</v>
      </c>
      <c r="L142" s="9">
        <v>-5.8</v>
      </c>
      <c r="M142" s="9">
        <v>4</v>
      </c>
      <c r="N142" s="9">
        <v>6.7333333333333334</v>
      </c>
      <c r="O142" s="9">
        <v>-1.5</v>
      </c>
      <c r="P142" s="9">
        <v>7</v>
      </c>
      <c r="Q142" s="9">
        <v>5.3</v>
      </c>
      <c r="R142" s="9">
        <f t="shared" si="24"/>
        <v>5.3920529801324522</v>
      </c>
      <c r="S142" s="9">
        <f t="shared" si="24"/>
        <v>3.7683333333333331</v>
      </c>
      <c r="T142" s="9">
        <f t="shared" si="24"/>
        <v>8.4191666666666674</v>
      </c>
    </row>
    <row r="143" spans="1:20" x14ac:dyDescent="0.35">
      <c r="A143" s="2" t="str">
        <f t="shared" si="22"/>
        <v>'15</v>
      </c>
      <c r="B143" s="2" t="s">
        <v>251</v>
      </c>
      <c r="C143" s="9">
        <v>1.7000000000000002</v>
      </c>
      <c r="D143" s="9">
        <v>20.666666666666664</v>
      </c>
      <c r="E143" s="9">
        <v>12.5</v>
      </c>
      <c r="F143" s="9">
        <v>1.5</v>
      </c>
      <c r="G143" s="9">
        <v>22.4</v>
      </c>
      <c r="H143" s="9">
        <v>13.4</v>
      </c>
      <c r="I143" s="9">
        <f t="shared" si="23"/>
        <v>23.653642384105957</v>
      </c>
      <c r="J143" s="9">
        <f t="shared" si="23"/>
        <v>24.580000000000002</v>
      </c>
      <c r="K143" s="9">
        <f t="shared" si="23"/>
        <v>18.033333333333335</v>
      </c>
      <c r="L143" s="9">
        <v>-3.5666666666666664</v>
      </c>
      <c r="M143" s="9">
        <v>3.6333333333333333</v>
      </c>
      <c r="N143" s="9">
        <v>7.2333333333333334</v>
      </c>
      <c r="O143" s="9">
        <v>-1.5</v>
      </c>
      <c r="P143" s="9">
        <v>1.5</v>
      </c>
      <c r="Q143" s="9">
        <v>7.3</v>
      </c>
      <c r="R143" s="9">
        <f t="shared" si="24"/>
        <v>5.3920529801324522</v>
      </c>
      <c r="S143" s="9">
        <f t="shared" si="24"/>
        <v>3.7683333333333331</v>
      </c>
      <c r="T143" s="9">
        <f t="shared" si="24"/>
        <v>8.4191666666666674</v>
      </c>
    </row>
    <row r="144" spans="1:20" x14ac:dyDescent="0.35">
      <c r="A144" s="2" t="str">
        <f t="shared" si="22"/>
        <v/>
      </c>
      <c r="B144" s="2" t="s">
        <v>252</v>
      </c>
      <c r="C144" s="9">
        <v>-0.29999999999999982</v>
      </c>
      <c r="D144" s="9">
        <v>20.2</v>
      </c>
      <c r="E144" s="9">
        <v>10.1</v>
      </c>
      <c r="F144" s="9">
        <v>-7.8</v>
      </c>
      <c r="G144" s="9">
        <v>17.3</v>
      </c>
      <c r="H144" s="9">
        <v>-1.6</v>
      </c>
      <c r="I144" s="9">
        <f t="shared" si="23"/>
        <v>23.653642384105957</v>
      </c>
      <c r="J144" s="9">
        <f t="shared" si="23"/>
        <v>24.580000000000002</v>
      </c>
      <c r="K144" s="9">
        <f t="shared" si="23"/>
        <v>18.033333333333335</v>
      </c>
      <c r="L144" s="9">
        <v>-5.7333333333333334</v>
      </c>
      <c r="M144" s="9">
        <v>2.5333333333333332</v>
      </c>
      <c r="N144" s="9">
        <v>2.6333333333333333</v>
      </c>
      <c r="O144" s="9">
        <v>-14.2</v>
      </c>
      <c r="P144" s="9">
        <v>-0.9</v>
      </c>
      <c r="Q144" s="9">
        <v>-4.7</v>
      </c>
      <c r="R144" s="9">
        <f t="shared" si="24"/>
        <v>5.3920529801324522</v>
      </c>
      <c r="S144" s="9">
        <f t="shared" si="24"/>
        <v>3.7683333333333331</v>
      </c>
      <c r="T144" s="9">
        <f t="shared" si="24"/>
        <v>8.4191666666666674</v>
      </c>
    </row>
    <row r="145" spans="1:20" x14ac:dyDescent="0.35">
      <c r="A145" s="2" t="str">
        <f t="shared" si="22"/>
        <v/>
      </c>
      <c r="B145" s="2" t="s">
        <v>253</v>
      </c>
      <c r="C145" s="9">
        <v>-3</v>
      </c>
      <c r="D145" s="9">
        <v>19.166666666666668</v>
      </c>
      <c r="E145" s="9">
        <v>3.8333333333333335</v>
      </c>
      <c r="F145" s="9">
        <v>-2.7</v>
      </c>
      <c r="G145" s="9">
        <v>17.8</v>
      </c>
      <c r="H145" s="9">
        <v>-0.3</v>
      </c>
      <c r="I145" s="9">
        <f t="shared" si="23"/>
        <v>23.653642384105957</v>
      </c>
      <c r="J145" s="9">
        <f t="shared" si="23"/>
        <v>24.580000000000002</v>
      </c>
      <c r="K145" s="9">
        <f t="shared" si="23"/>
        <v>18.033333333333335</v>
      </c>
      <c r="L145" s="9">
        <v>-8.6</v>
      </c>
      <c r="M145" s="9">
        <v>1.4666666666666666</v>
      </c>
      <c r="N145" s="9">
        <v>3.5999999999999996</v>
      </c>
      <c r="O145" s="9">
        <v>-10.1</v>
      </c>
      <c r="P145" s="9">
        <v>3.8</v>
      </c>
      <c r="Q145" s="9">
        <v>8.1999999999999993</v>
      </c>
      <c r="R145" s="9">
        <f t="shared" si="24"/>
        <v>5.3920529801324522</v>
      </c>
      <c r="S145" s="9">
        <f t="shared" si="24"/>
        <v>3.7683333333333331</v>
      </c>
      <c r="T145" s="9">
        <f t="shared" si="24"/>
        <v>8.4191666666666674</v>
      </c>
    </row>
    <row r="146" spans="1:20" x14ac:dyDescent="0.35">
      <c r="A146" s="2" t="str">
        <f t="shared" si="22"/>
        <v/>
      </c>
      <c r="B146" s="2" t="s">
        <v>254</v>
      </c>
      <c r="C146" s="9">
        <v>-4.2333333333333334</v>
      </c>
      <c r="D146" s="9">
        <v>17.633333333333336</v>
      </c>
      <c r="E146" s="9">
        <v>2.6333333333333333</v>
      </c>
      <c r="F146" s="9">
        <v>-2.2000000000000002</v>
      </c>
      <c r="G146" s="9">
        <v>17.8</v>
      </c>
      <c r="H146" s="9">
        <v>9.8000000000000007</v>
      </c>
      <c r="I146" s="9">
        <f t="shared" si="23"/>
        <v>23.653642384105957</v>
      </c>
      <c r="J146" s="9">
        <f t="shared" si="23"/>
        <v>24.580000000000002</v>
      </c>
      <c r="K146" s="9">
        <f t="shared" si="23"/>
        <v>18.033333333333335</v>
      </c>
      <c r="L146" s="9">
        <v>-11.133333333333333</v>
      </c>
      <c r="M146" s="9">
        <v>2.3000000000000003</v>
      </c>
      <c r="N146" s="9">
        <v>3.9666666666666663</v>
      </c>
      <c r="O146" s="9">
        <v>-9.1</v>
      </c>
      <c r="P146" s="9">
        <v>4</v>
      </c>
      <c r="Q146" s="9">
        <v>8.4</v>
      </c>
      <c r="R146" s="9">
        <f t="shared" si="24"/>
        <v>5.3920529801324522</v>
      </c>
      <c r="S146" s="9">
        <f t="shared" si="24"/>
        <v>3.7683333333333331</v>
      </c>
      <c r="T146" s="9">
        <f t="shared" si="24"/>
        <v>8.4191666666666674</v>
      </c>
    </row>
    <row r="147" spans="1:20" x14ac:dyDescent="0.35">
      <c r="A147" s="2" t="str">
        <f t="shared" si="22"/>
        <v/>
      </c>
      <c r="B147" s="2" t="s">
        <v>255</v>
      </c>
      <c r="C147" s="9">
        <v>-3.4</v>
      </c>
      <c r="D147" s="9">
        <v>18.7</v>
      </c>
      <c r="E147" s="9">
        <v>8.0666666666666664</v>
      </c>
      <c r="F147" s="9">
        <v>-5.3</v>
      </c>
      <c r="G147" s="9">
        <v>20.5</v>
      </c>
      <c r="H147" s="9">
        <v>14.7</v>
      </c>
      <c r="I147" s="9">
        <f t="shared" si="23"/>
        <v>23.653642384105957</v>
      </c>
      <c r="J147" s="9">
        <f t="shared" si="23"/>
        <v>24.580000000000002</v>
      </c>
      <c r="K147" s="9">
        <f t="shared" si="23"/>
        <v>18.033333333333335</v>
      </c>
      <c r="L147" s="9">
        <v>-9.9</v>
      </c>
      <c r="M147" s="9">
        <v>4.166666666666667</v>
      </c>
      <c r="N147" s="9">
        <v>6.2333333333333343</v>
      </c>
      <c r="O147" s="9">
        <v>-10.5</v>
      </c>
      <c r="P147" s="9">
        <v>4.7</v>
      </c>
      <c r="Q147" s="9">
        <v>2.1</v>
      </c>
      <c r="R147" s="9">
        <f t="shared" si="24"/>
        <v>5.3920529801324522</v>
      </c>
      <c r="S147" s="9">
        <f t="shared" si="24"/>
        <v>3.7683333333333331</v>
      </c>
      <c r="T147" s="9">
        <f t="shared" si="24"/>
        <v>8.4191666666666674</v>
      </c>
    </row>
    <row r="148" spans="1:20" x14ac:dyDescent="0.35">
      <c r="A148" s="2" t="str">
        <f t="shared" si="22"/>
        <v/>
      </c>
      <c r="B148" s="2" t="s">
        <v>256</v>
      </c>
      <c r="C148" s="9">
        <v>-5.5666666666666664</v>
      </c>
      <c r="D148" s="9">
        <v>20.3</v>
      </c>
      <c r="E148" s="9">
        <v>9.4</v>
      </c>
      <c r="F148" s="9">
        <v>-9.1999999999999993</v>
      </c>
      <c r="G148" s="9">
        <v>22.6</v>
      </c>
      <c r="H148" s="9">
        <v>3.7</v>
      </c>
      <c r="I148" s="9">
        <f t="shared" si="23"/>
        <v>23.653642384105957</v>
      </c>
      <c r="J148" s="9">
        <f t="shared" si="23"/>
        <v>24.580000000000002</v>
      </c>
      <c r="K148" s="9">
        <f t="shared" si="23"/>
        <v>18.033333333333335</v>
      </c>
      <c r="L148" s="9">
        <v>-12.1</v>
      </c>
      <c r="M148" s="9">
        <v>4.9333333333333327</v>
      </c>
      <c r="N148" s="9">
        <v>3.5333333333333332</v>
      </c>
      <c r="O148" s="9">
        <v>-16.7</v>
      </c>
      <c r="P148" s="9">
        <v>6.1</v>
      </c>
      <c r="Q148" s="9">
        <v>0.1</v>
      </c>
      <c r="R148" s="9">
        <f t="shared" si="24"/>
        <v>5.3920529801324522</v>
      </c>
      <c r="S148" s="9">
        <f t="shared" si="24"/>
        <v>3.7683333333333331</v>
      </c>
      <c r="T148" s="9">
        <f t="shared" si="24"/>
        <v>8.4191666666666674</v>
      </c>
    </row>
    <row r="149" spans="1:20" x14ac:dyDescent="0.35">
      <c r="A149" s="2" t="str">
        <f t="shared" si="22"/>
        <v/>
      </c>
      <c r="B149" s="2" t="s">
        <v>257</v>
      </c>
      <c r="C149" s="9">
        <v>-7.4333333333333336</v>
      </c>
      <c r="D149" s="9">
        <v>19.099999999999998</v>
      </c>
      <c r="E149" s="9">
        <v>3.9</v>
      </c>
      <c r="F149" s="9">
        <v>-7.8</v>
      </c>
      <c r="G149" s="9">
        <v>14.2</v>
      </c>
      <c r="H149" s="9">
        <v>-6.7</v>
      </c>
      <c r="I149" s="9">
        <f t="shared" si="23"/>
        <v>23.653642384105957</v>
      </c>
      <c r="J149" s="9">
        <f t="shared" si="23"/>
        <v>24.580000000000002</v>
      </c>
      <c r="K149" s="9">
        <f t="shared" si="23"/>
        <v>18.033333333333335</v>
      </c>
      <c r="L149" s="9">
        <v>-12.533333333333333</v>
      </c>
      <c r="M149" s="9">
        <v>3.9333333333333336</v>
      </c>
      <c r="N149" s="9">
        <v>-3.7333333333333329</v>
      </c>
      <c r="O149" s="9">
        <v>-10.4</v>
      </c>
      <c r="P149" s="9">
        <v>1</v>
      </c>
      <c r="Q149" s="9">
        <v>-13.4</v>
      </c>
      <c r="R149" s="9">
        <f t="shared" si="24"/>
        <v>5.3920529801324522</v>
      </c>
      <c r="S149" s="9">
        <f t="shared" si="24"/>
        <v>3.7683333333333331</v>
      </c>
      <c r="T149" s="9">
        <f t="shared" si="24"/>
        <v>8.4191666666666674</v>
      </c>
    </row>
    <row r="150" spans="1:20" x14ac:dyDescent="0.35">
      <c r="A150" s="2" t="str">
        <f t="shared" si="22"/>
        <v/>
      </c>
      <c r="B150" s="2" t="s">
        <v>258</v>
      </c>
      <c r="C150" s="9">
        <v>-9.5333333333333332</v>
      </c>
      <c r="D150" s="9">
        <v>18.433333333333334</v>
      </c>
      <c r="E150" s="9">
        <v>-0.43333333333333335</v>
      </c>
      <c r="F150" s="9">
        <v>-11.6</v>
      </c>
      <c r="G150" s="9">
        <v>18.5</v>
      </c>
      <c r="H150" s="9">
        <v>1.7</v>
      </c>
      <c r="I150" s="9">
        <f t="shared" si="23"/>
        <v>23.653642384105957</v>
      </c>
      <c r="J150" s="9">
        <f t="shared" si="23"/>
        <v>24.580000000000002</v>
      </c>
      <c r="K150" s="9">
        <f t="shared" si="23"/>
        <v>18.033333333333335</v>
      </c>
      <c r="L150" s="9">
        <v>-13.466666666666669</v>
      </c>
      <c r="M150" s="9">
        <v>2.3333333333333335</v>
      </c>
      <c r="N150" s="9">
        <v>-7.5333333333333341</v>
      </c>
      <c r="O150" s="9">
        <v>-13.3</v>
      </c>
      <c r="P150" s="9">
        <v>-0.1</v>
      </c>
      <c r="Q150" s="9">
        <v>-9.3000000000000007</v>
      </c>
      <c r="R150" s="9">
        <f t="shared" si="24"/>
        <v>5.3920529801324522</v>
      </c>
      <c r="S150" s="9">
        <f t="shared" si="24"/>
        <v>3.7683333333333331</v>
      </c>
      <c r="T150" s="9">
        <f t="shared" si="24"/>
        <v>8.4191666666666674</v>
      </c>
    </row>
    <row r="151" spans="1:20" x14ac:dyDescent="0.35">
      <c r="A151" s="2" t="str">
        <f t="shared" si="22"/>
        <v/>
      </c>
      <c r="B151" s="2" t="s">
        <v>259</v>
      </c>
      <c r="C151" s="9">
        <v>-6.3666666666666663</v>
      </c>
      <c r="D151" s="9">
        <v>16.766666666666669</v>
      </c>
      <c r="E151" s="9">
        <v>0.26666666666666661</v>
      </c>
      <c r="F151" s="9">
        <v>0.3</v>
      </c>
      <c r="G151" s="9">
        <v>17.600000000000001</v>
      </c>
      <c r="H151" s="9">
        <v>5.8</v>
      </c>
      <c r="I151" s="9">
        <f t="shared" ref="I151:K166" si="25">I150</f>
        <v>23.653642384105957</v>
      </c>
      <c r="J151" s="9">
        <f t="shared" si="25"/>
        <v>24.580000000000002</v>
      </c>
      <c r="K151" s="9">
        <f t="shared" si="25"/>
        <v>18.033333333333335</v>
      </c>
      <c r="L151" s="9">
        <v>-10.666666666666666</v>
      </c>
      <c r="M151" s="9">
        <v>1.5333333333333334</v>
      </c>
      <c r="N151" s="9">
        <v>-6.0000000000000009</v>
      </c>
      <c r="O151" s="9">
        <v>-8.3000000000000007</v>
      </c>
      <c r="P151" s="9">
        <v>3.7</v>
      </c>
      <c r="Q151" s="9">
        <v>4.7</v>
      </c>
      <c r="R151" s="9">
        <f t="shared" ref="R151:T166" si="26">R150</f>
        <v>5.3920529801324522</v>
      </c>
      <c r="S151" s="9">
        <f t="shared" si="26"/>
        <v>3.7683333333333331</v>
      </c>
      <c r="T151" s="9">
        <f t="shared" si="26"/>
        <v>8.4191666666666674</v>
      </c>
    </row>
    <row r="152" spans="1:20" x14ac:dyDescent="0.35">
      <c r="A152" s="2" t="str">
        <f t="shared" si="22"/>
        <v/>
      </c>
      <c r="B152" s="2" t="s">
        <v>260</v>
      </c>
      <c r="C152" s="9">
        <v>-1.0999999999999996</v>
      </c>
      <c r="D152" s="9">
        <v>18.933333333333334</v>
      </c>
      <c r="E152" s="9">
        <v>8.2333333333333325</v>
      </c>
      <c r="F152" s="9">
        <v>8</v>
      </c>
      <c r="G152" s="9">
        <v>20.7</v>
      </c>
      <c r="H152" s="9">
        <v>17.2</v>
      </c>
      <c r="I152" s="9">
        <f t="shared" si="25"/>
        <v>23.653642384105957</v>
      </c>
      <c r="J152" s="9">
        <f t="shared" si="25"/>
        <v>24.580000000000002</v>
      </c>
      <c r="K152" s="9">
        <f t="shared" si="25"/>
        <v>18.033333333333335</v>
      </c>
      <c r="L152" s="9">
        <v>-9.3333333333333339</v>
      </c>
      <c r="M152" s="9">
        <v>3.2333333333333329</v>
      </c>
      <c r="N152" s="9">
        <v>2.8333333333333335</v>
      </c>
      <c r="O152" s="9">
        <v>-6.4</v>
      </c>
      <c r="P152" s="9">
        <v>6.1</v>
      </c>
      <c r="Q152" s="9">
        <v>13.1</v>
      </c>
      <c r="R152" s="9">
        <f t="shared" si="26"/>
        <v>5.3920529801324522</v>
      </c>
      <c r="S152" s="9">
        <f t="shared" si="26"/>
        <v>3.7683333333333331</v>
      </c>
      <c r="T152" s="9">
        <f t="shared" si="26"/>
        <v>8.4191666666666674</v>
      </c>
    </row>
    <row r="153" spans="1:20" x14ac:dyDescent="0.35">
      <c r="A153" s="2" t="str">
        <f t="shared" si="22"/>
        <v/>
      </c>
      <c r="B153" s="2" t="s">
        <v>261</v>
      </c>
      <c r="C153" s="9">
        <v>7.833333333333333</v>
      </c>
      <c r="D153" s="9">
        <v>19.2</v>
      </c>
      <c r="E153" s="9">
        <v>14.166666666666666</v>
      </c>
      <c r="F153" s="9">
        <v>15.2</v>
      </c>
      <c r="G153" s="9">
        <v>19.3</v>
      </c>
      <c r="H153" s="9">
        <v>19.5</v>
      </c>
      <c r="I153" s="9">
        <f t="shared" si="25"/>
        <v>23.653642384105957</v>
      </c>
      <c r="J153" s="9">
        <f t="shared" si="25"/>
        <v>24.580000000000002</v>
      </c>
      <c r="K153" s="9">
        <f t="shared" si="25"/>
        <v>18.033333333333335</v>
      </c>
      <c r="L153" s="9">
        <v>-5.3666666666666671</v>
      </c>
      <c r="M153" s="9">
        <v>4.6000000000000005</v>
      </c>
      <c r="N153" s="9">
        <v>8.0666666666666682</v>
      </c>
      <c r="O153" s="9">
        <v>-1.4</v>
      </c>
      <c r="P153" s="9">
        <v>4</v>
      </c>
      <c r="Q153" s="9">
        <v>6.4</v>
      </c>
      <c r="R153" s="9">
        <f t="shared" si="26"/>
        <v>5.3920529801324522</v>
      </c>
      <c r="S153" s="9">
        <f t="shared" si="26"/>
        <v>3.7683333333333331</v>
      </c>
      <c r="T153" s="9">
        <f t="shared" si="26"/>
        <v>8.4191666666666674</v>
      </c>
    </row>
    <row r="154" spans="1:20" x14ac:dyDescent="0.35">
      <c r="A154" s="2" t="str">
        <f t="shared" si="22"/>
        <v/>
      </c>
      <c r="B154" s="2" t="s">
        <v>262</v>
      </c>
      <c r="C154" s="9">
        <v>12.233333333333334</v>
      </c>
      <c r="D154" s="9">
        <v>20.7</v>
      </c>
      <c r="E154" s="9">
        <v>17.600000000000001</v>
      </c>
      <c r="F154" s="9">
        <v>13.5</v>
      </c>
      <c r="G154" s="9">
        <v>22.1</v>
      </c>
      <c r="H154" s="9">
        <v>16.100000000000001</v>
      </c>
      <c r="I154" s="9">
        <f t="shared" si="25"/>
        <v>23.653642384105957</v>
      </c>
      <c r="J154" s="9">
        <f t="shared" si="25"/>
        <v>24.580000000000002</v>
      </c>
      <c r="K154" s="9">
        <f t="shared" si="25"/>
        <v>18.033333333333335</v>
      </c>
      <c r="L154" s="9">
        <v>-4</v>
      </c>
      <c r="M154" s="9">
        <v>5.166666666666667</v>
      </c>
      <c r="N154" s="9">
        <v>11.700000000000001</v>
      </c>
      <c r="O154" s="9">
        <v>-4.2</v>
      </c>
      <c r="P154" s="9">
        <v>5.4</v>
      </c>
      <c r="Q154" s="9">
        <v>15.6</v>
      </c>
      <c r="R154" s="9">
        <f t="shared" si="26"/>
        <v>5.3920529801324522</v>
      </c>
      <c r="S154" s="9">
        <f t="shared" si="26"/>
        <v>3.7683333333333331</v>
      </c>
      <c r="T154" s="9">
        <f t="shared" si="26"/>
        <v>8.4191666666666674</v>
      </c>
    </row>
    <row r="155" spans="1:20" x14ac:dyDescent="0.35">
      <c r="A155" s="2" t="str">
        <f t="shared" si="22"/>
        <v>'16</v>
      </c>
      <c r="B155" s="2" t="s">
        <v>263</v>
      </c>
      <c r="C155" s="9">
        <v>13.4</v>
      </c>
      <c r="D155" s="9">
        <v>20.000000000000004</v>
      </c>
      <c r="E155" s="9">
        <v>17.666666666666668</v>
      </c>
      <c r="F155" s="9">
        <v>11.5</v>
      </c>
      <c r="G155" s="9">
        <v>18.600000000000001</v>
      </c>
      <c r="H155" s="9">
        <v>17.399999999999999</v>
      </c>
      <c r="I155" s="9">
        <f t="shared" si="25"/>
        <v>23.653642384105957</v>
      </c>
      <c r="J155" s="9">
        <f t="shared" si="25"/>
        <v>24.580000000000002</v>
      </c>
      <c r="K155" s="9">
        <f t="shared" si="25"/>
        <v>18.033333333333335</v>
      </c>
      <c r="L155" s="9">
        <v>-3.2666666666666671</v>
      </c>
      <c r="M155" s="9">
        <v>4.2666666666666666</v>
      </c>
      <c r="N155" s="9">
        <v>12.1</v>
      </c>
      <c r="O155" s="9">
        <v>-4.2</v>
      </c>
      <c r="P155" s="9">
        <v>3.4</v>
      </c>
      <c r="Q155" s="9">
        <v>14.3</v>
      </c>
      <c r="R155" s="9">
        <f t="shared" si="26"/>
        <v>5.3920529801324522</v>
      </c>
      <c r="S155" s="9">
        <f t="shared" si="26"/>
        <v>3.7683333333333331</v>
      </c>
      <c r="T155" s="9">
        <f t="shared" si="26"/>
        <v>8.4191666666666674</v>
      </c>
    </row>
    <row r="156" spans="1:20" x14ac:dyDescent="0.35">
      <c r="A156" s="2" t="str">
        <f t="shared" si="22"/>
        <v/>
      </c>
      <c r="B156" s="2" t="s">
        <v>264</v>
      </c>
      <c r="C156" s="9">
        <v>13.9</v>
      </c>
      <c r="D156" s="9">
        <v>20.833333333333332</v>
      </c>
      <c r="E156" s="9">
        <v>16.400000000000002</v>
      </c>
      <c r="F156" s="9">
        <v>16.7</v>
      </c>
      <c r="G156" s="9">
        <v>21.8</v>
      </c>
      <c r="H156" s="9">
        <v>15.7</v>
      </c>
      <c r="I156" s="9">
        <f t="shared" si="25"/>
        <v>23.653642384105957</v>
      </c>
      <c r="J156" s="9">
        <f t="shared" si="25"/>
        <v>24.580000000000002</v>
      </c>
      <c r="K156" s="9">
        <f t="shared" si="25"/>
        <v>18.033333333333335</v>
      </c>
      <c r="L156" s="9">
        <v>-2.4666666666666668</v>
      </c>
      <c r="M156" s="9">
        <v>3.7000000000000006</v>
      </c>
      <c r="N156" s="9">
        <v>12.833333333333334</v>
      </c>
      <c r="O156" s="9">
        <v>1</v>
      </c>
      <c r="P156" s="9">
        <v>2.2999999999999998</v>
      </c>
      <c r="Q156" s="9">
        <v>8.6</v>
      </c>
      <c r="R156" s="9">
        <f t="shared" si="26"/>
        <v>5.3920529801324522</v>
      </c>
      <c r="S156" s="9">
        <f t="shared" si="26"/>
        <v>3.7683333333333331</v>
      </c>
      <c r="T156" s="9">
        <f t="shared" si="26"/>
        <v>8.4191666666666674</v>
      </c>
    </row>
    <row r="157" spans="1:20" x14ac:dyDescent="0.35">
      <c r="A157" s="2" t="str">
        <f t="shared" si="22"/>
        <v/>
      </c>
      <c r="B157" s="2" t="s">
        <v>265</v>
      </c>
      <c r="C157" s="9">
        <v>13.633333333333333</v>
      </c>
      <c r="D157" s="9">
        <v>21.333333333333332</v>
      </c>
      <c r="E157" s="9">
        <v>16.466666666666665</v>
      </c>
      <c r="F157" s="9">
        <v>12.7</v>
      </c>
      <c r="G157" s="9">
        <v>23.6</v>
      </c>
      <c r="H157" s="9">
        <v>16.3</v>
      </c>
      <c r="I157" s="9">
        <f t="shared" si="25"/>
        <v>23.653642384105957</v>
      </c>
      <c r="J157" s="9">
        <f t="shared" si="25"/>
        <v>24.580000000000002</v>
      </c>
      <c r="K157" s="9">
        <f t="shared" si="25"/>
        <v>18.033333333333335</v>
      </c>
      <c r="L157" s="9">
        <v>-0.9</v>
      </c>
      <c r="M157" s="9">
        <v>3.3333333333333335</v>
      </c>
      <c r="N157" s="9">
        <v>7.8666666666666663</v>
      </c>
      <c r="O157" s="9">
        <v>0.5</v>
      </c>
      <c r="P157" s="9">
        <v>4.3</v>
      </c>
      <c r="Q157" s="9">
        <v>0.7</v>
      </c>
      <c r="R157" s="9">
        <f t="shared" si="26"/>
        <v>5.3920529801324522</v>
      </c>
      <c r="S157" s="9">
        <f t="shared" si="26"/>
        <v>3.7683333333333331</v>
      </c>
      <c r="T157" s="9">
        <f t="shared" si="26"/>
        <v>8.4191666666666674</v>
      </c>
    </row>
    <row r="158" spans="1:20" x14ac:dyDescent="0.35">
      <c r="A158" s="2" t="str">
        <f t="shared" si="22"/>
        <v/>
      </c>
      <c r="B158" s="2" t="s">
        <v>266</v>
      </c>
      <c r="C158" s="9">
        <v>14.699999999999998</v>
      </c>
      <c r="D158" s="9">
        <v>22.766666666666669</v>
      </c>
      <c r="E158" s="9">
        <v>13.666666666666666</v>
      </c>
      <c r="F158" s="9">
        <v>14.7</v>
      </c>
      <c r="G158" s="9">
        <v>22.9</v>
      </c>
      <c r="H158" s="9">
        <v>9</v>
      </c>
      <c r="I158" s="9">
        <f t="shared" si="25"/>
        <v>23.653642384105957</v>
      </c>
      <c r="J158" s="9">
        <f t="shared" si="25"/>
        <v>24.580000000000002</v>
      </c>
      <c r="K158" s="9">
        <f t="shared" si="25"/>
        <v>18.033333333333335</v>
      </c>
      <c r="L158" s="9">
        <v>1.2666666666666666</v>
      </c>
      <c r="M158" s="9">
        <v>3.5333333333333332</v>
      </c>
      <c r="N158" s="9">
        <v>4.5999999999999996</v>
      </c>
      <c r="O158" s="9">
        <v>2.2999999999999998</v>
      </c>
      <c r="P158" s="9">
        <v>4</v>
      </c>
      <c r="Q158" s="9">
        <v>4.5</v>
      </c>
      <c r="R158" s="9">
        <f t="shared" si="26"/>
        <v>5.3920529801324522</v>
      </c>
      <c r="S158" s="9">
        <f t="shared" si="26"/>
        <v>3.7683333333333331</v>
      </c>
      <c r="T158" s="9">
        <f t="shared" si="26"/>
        <v>8.4191666666666674</v>
      </c>
    </row>
    <row r="159" spans="1:20" x14ac:dyDescent="0.35">
      <c r="A159" s="2" t="str">
        <f t="shared" si="22"/>
        <v/>
      </c>
      <c r="B159" s="2" t="s">
        <v>267</v>
      </c>
      <c r="C159" s="9">
        <v>15.866666666666665</v>
      </c>
      <c r="D159" s="9">
        <v>23.099999999999998</v>
      </c>
      <c r="E159" s="9">
        <v>13.700000000000001</v>
      </c>
      <c r="F159" s="9">
        <v>20.2</v>
      </c>
      <c r="G159" s="9">
        <v>22.8</v>
      </c>
      <c r="H159" s="9">
        <v>15.8</v>
      </c>
      <c r="I159" s="9">
        <f t="shared" si="25"/>
        <v>23.653642384105957</v>
      </c>
      <c r="J159" s="9">
        <f t="shared" si="25"/>
        <v>24.580000000000002</v>
      </c>
      <c r="K159" s="9">
        <f t="shared" si="25"/>
        <v>18.033333333333335</v>
      </c>
      <c r="L159" s="9">
        <v>4.333333333333333</v>
      </c>
      <c r="M159" s="9">
        <v>4.333333333333333</v>
      </c>
      <c r="N159" s="9">
        <v>4.5666666666666664</v>
      </c>
      <c r="O159" s="9">
        <v>10.199999999999999</v>
      </c>
      <c r="P159" s="9">
        <v>4.7</v>
      </c>
      <c r="Q159" s="9">
        <v>8.5</v>
      </c>
      <c r="R159" s="9">
        <f t="shared" si="26"/>
        <v>5.3920529801324522</v>
      </c>
      <c r="S159" s="9">
        <f t="shared" si="26"/>
        <v>3.7683333333333331</v>
      </c>
      <c r="T159" s="9">
        <f t="shared" si="26"/>
        <v>8.4191666666666674</v>
      </c>
    </row>
    <row r="160" spans="1:20" x14ac:dyDescent="0.35">
      <c r="A160" s="2" t="str">
        <f t="shared" si="22"/>
        <v/>
      </c>
      <c r="B160" s="2" t="s">
        <v>268</v>
      </c>
      <c r="C160" s="9">
        <v>21.7</v>
      </c>
      <c r="D160" s="9">
        <v>25.100000000000005</v>
      </c>
      <c r="E160" s="9">
        <v>17.133333333333336</v>
      </c>
      <c r="F160" s="9">
        <v>30.2</v>
      </c>
      <c r="G160" s="9">
        <v>29.6</v>
      </c>
      <c r="H160" s="9">
        <v>26.6</v>
      </c>
      <c r="I160" s="9">
        <f t="shared" si="25"/>
        <v>23.653642384105957</v>
      </c>
      <c r="J160" s="9">
        <f t="shared" si="25"/>
        <v>24.580000000000002</v>
      </c>
      <c r="K160" s="9">
        <f t="shared" si="25"/>
        <v>18.033333333333335</v>
      </c>
      <c r="L160" s="9">
        <v>9.3666666666666671</v>
      </c>
      <c r="M160" s="9">
        <v>7</v>
      </c>
      <c r="N160" s="9">
        <v>7.7666666666666666</v>
      </c>
      <c r="O160" s="9">
        <v>15.6</v>
      </c>
      <c r="P160" s="9">
        <v>12.3</v>
      </c>
      <c r="Q160" s="9">
        <v>10.3</v>
      </c>
      <c r="R160" s="9">
        <f t="shared" si="26"/>
        <v>5.3920529801324522</v>
      </c>
      <c r="S160" s="9">
        <f t="shared" si="26"/>
        <v>3.7683333333333331</v>
      </c>
      <c r="T160" s="9">
        <f t="shared" si="26"/>
        <v>8.4191666666666674</v>
      </c>
    </row>
    <row r="161" spans="1:20" x14ac:dyDescent="0.35">
      <c r="A161" s="2" t="str">
        <f t="shared" si="22"/>
        <v/>
      </c>
      <c r="B161" s="2" t="s">
        <v>269</v>
      </c>
      <c r="C161" s="9">
        <v>27.466666666666669</v>
      </c>
      <c r="D161" s="9">
        <v>25.400000000000002</v>
      </c>
      <c r="E161" s="9">
        <v>19.200000000000003</v>
      </c>
      <c r="F161" s="9">
        <v>32</v>
      </c>
      <c r="G161" s="9">
        <v>23.8</v>
      </c>
      <c r="H161" s="9">
        <v>15.2</v>
      </c>
      <c r="I161" s="9">
        <f t="shared" si="25"/>
        <v>23.653642384105957</v>
      </c>
      <c r="J161" s="9">
        <f t="shared" si="25"/>
        <v>24.580000000000002</v>
      </c>
      <c r="K161" s="9">
        <f t="shared" si="25"/>
        <v>18.033333333333335</v>
      </c>
      <c r="L161" s="9">
        <v>14.399999999999999</v>
      </c>
      <c r="M161" s="9">
        <v>10.133333333333333</v>
      </c>
      <c r="N161" s="9">
        <v>11.833333333333334</v>
      </c>
      <c r="O161" s="9">
        <v>17.399999999999999</v>
      </c>
      <c r="P161" s="9">
        <v>13.4</v>
      </c>
      <c r="Q161" s="9">
        <v>16.7</v>
      </c>
      <c r="R161" s="9">
        <f t="shared" si="26"/>
        <v>5.3920529801324522</v>
      </c>
      <c r="S161" s="9">
        <f t="shared" si="26"/>
        <v>3.7683333333333331</v>
      </c>
      <c r="T161" s="9">
        <f t="shared" si="26"/>
        <v>8.4191666666666674</v>
      </c>
    </row>
    <row r="162" spans="1:20" x14ac:dyDescent="0.35">
      <c r="A162" s="2" t="str">
        <f t="shared" si="22"/>
        <v/>
      </c>
      <c r="B162" s="2" t="s">
        <v>270</v>
      </c>
      <c r="C162" s="9">
        <v>31.5</v>
      </c>
      <c r="D162" s="9">
        <v>26.8</v>
      </c>
      <c r="E162" s="9">
        <v>23.8</v>
      </c>
      <c r="F162" s="9">
        <v>32.299999999999997</v>
      </c>
      <c r="G162" s="9">
        <v>27</v>
      </c>
      <c r="H162" s="9">
        <v>29.6</v>
      </c>
      <c r="I162" s="9">
        <f t="shared" si="25"/>
        <v>23.653642384105957</v>
      </c>
      <c r="J162" s="9">
        <f t="shared" si="25"/>
        <v>24.580000000000002</v>
      </c>
      <c r="K162" s="9">
        <f t="shared" si="25"/>
        <v>18.033333333333335</v>
      </c>
      <c r="L162" s="9">
        <v>17.266666666666666</v>
      </c>
      <c r="M162" s="9">
        <v>11.833333333333334</v>
      </c>
      <c r="N162" s="9">
        <v>17.066666666666666</v>
      </c>
      <c r="O162" s="9">
        <v>18.8</v>
      </c>
      <c r="P162" s="9">
        <v>9.8000000000000007</v>
      </c>
      <c r="Q162" s="9">
        <v>24.2</v>
      </c>
      <c r="R162" s="9">
        <f t="shared" si="26"/>
        <v>5.3920529801324522</v>
      </c>
      <c r="S162" s="9">
        <f t="shared" si="26"/>
        <v>3.7683333333333331</v>
      </c>
      <c r="T162" s="9">
        <f t="shared" si="26"/>
        <v>8.4191666666666674</v>
      </c>
    </row>
    <row r="163" spans="1:20" x14ac:dyDescent="0.35">
      <c r="A163" s="2" t="str">
        <f t="shared" si="22"/>
        <v/>
      </c>
      <c r="B163" s="2" t="s">
        <v>271</v>
      </c>
      <c r="C163" s="9">
        <v>30.099999999999998</v>
      </c>
      <c r="D163" s="9">
        <v>23.866666666666664</v>
      </c>
      <c r="E163" s="9">
        <v>19.333333333333332</v>
      </c>
      <c r="F163" s="9">
        <v>26</v>
      </c>
      <c r="G163" s="9">
        <v>20.8</v>
      </c>
      <c r="H163" s="9">
        <v>13.2</v>
      </c>
      <c r="I163" s="9">
        <f t="shared" si="25"/>
        <v>23.653642384105957</v>
      </c>
      <c r="J163" s="9">
        <f t="shared" si="25"/>
        <v>24.580000000000002</v>
      </c>
      <c r="K163" s="9">
        <f t="shared" si="25"/>
        <v>18.033333333333335</v>
      </c>
      <c r="L163" s="9">
        <v>14.533333333333333</v>
      </c>
      <c r="M163" s="9">
        <v>9.5333333333333332</v>
      </c>
      <c r="N163" s="9">
        <v>12.1</v>
      </c>
      <c r="O163" s="9">
        <v>7.4</v>
      </c>
      <c r="P163" s="9">
        <v>5.4</v>
      </c>
      <c r="Q163" s="9">
        <v>-4.5999999999999996</v>
      </c>
      <c r="R163" s="9">
        <f t="shared" si="26"/>
        <v>5.3920529801324522</v>
      </c>
      <c r="S163" s="9">
        <f t="shared" si="26"/>
        <v>3.7683333333333331</v>
      </c>
      <c r="T163" s="9">
        <f t="shared" si="26"/>
        <v>8.4191666666666674</v>
      </c>
    </row>
    <row r="164" spans="1:20" x14ac:dyDescent="0.35">
      <c r="A164" s="2" t="str">
        <f t="shared" si="22"/>
        <v/>
      </c>
      <c r="B164" s="2" t="s">
        <v>272</v>
      </c>
      <c r="C164" s="9">
        <v>26.8</v>
      </c>
      <c r="D164" s="9">
        <v>25.466666666666669</v>
      </c>
      <c r="E164" s="9">
        <v>22.033333333333331</v>
      </c>
      <c r="F164" s="9">
        <v>22.1</v>
      </c>
      <c r="G164" s="9">
        <v>28.6</v>
      </c>
      <c r="H164" s="9">
        <v>23.3</v>
      </c>
      <c r="I164" s="9">
        <f t="shared" si="25"/>
        <v>23.653642384105957</v>
      </c>
      <c r="J164" s="9">
        <f t="shared" si="25"/>
        <v>24.580000000000002</v>
      </c>
      <c r="K164" s="9">
        <f t="shared" si="25"/>
        <v>18.033333333333335</v>
      </c>
      <c r="L164" s="9">
        <v>12.766666666666667</v>
      </c>
      <c r="M164" s="9">
        <v>7.9666666666666659</v>
      </c>
      <c r="N164" s="9">
        <v>6.5333333333333341</v>
      </c>
      <c r="O164" s="9">
        <v>12.1</v>
      </c>
      <c r="P164" s="9">
        <v>8.6999999999999993</v>
      </c>
      <c r="Q164" s="9">
        <v>0</v>
      </c>
      <c r="R164" s="9">
        <f t="shared" si="26"/>
        <v>5.3920529801324522</v>
      </c>
      <c r="S164" s="9">
        <f t="shared" si="26"/>
        <v>3.7683333333333331</v>
      </c>
      <c r="T164" s="9">
        <f t="shared" si="26"/>
        <v>8.4191666666666674</v>
      </c>
    </row>
    <row r="165" spans="1:20" x14ac:dyDescent="0.35">
      <c r="A165" s="2" t="str">
        <f t="shared" si="22"/>
        <v/>
      </c>
      <c r="B165" s="2" t="s">
        <v>273</v>
      </c>
      <c r="C165" s="9">
        <v>22.166666666666668</v>
      </c>
      <c r="D165" s="9">
        <v>25.533333333333335</v>
      </c>
      <c r="E165" s="9">
        <v>18.133333333333333</v>
      </c>
      <c r="F165" s="9">
        <v>18.399999999999999</v>
      </c>
      <c r="G165" s="9">
        <v>27.2</v>
      </c>
      <c r="H165" s="9">
        <v>17.899999999999999</v>
      </c>
      <c r="I165" s="9">
        <f t="shared" si="25"/>
        <v>23.653642384105957</v>
      </c>
      <c r="J165" s="9">
        <f t="shared" si="25"/>
        <v>24.580000000000002</v>
      </c>
      <c r="K165" s="9">
        <f t="shared" si="25"/>
        <v>18.033333333333335</v>
      </c>
      <c r="L165" s="9">
        <v>8.7000000000000011</v>
      </c>
      <c r="M165" s="9">
        <v>8.4666666666666668</v>
      </c>
      <c r="N165" s="9">
        <v>1.6666666666666667</v>
      </c>
      <c r="O165" s="9">
        <v>6.6</v>
      </c>
      <c r="P165" s="9">
        <v>11.3</v>
      </c>
      <c r="Q165" s="9">
        <v>9.6</v>
      </c>
      <c r="R165" s="9">
        <f t="shared" si="26"/>
        <v>5.3920529801324522</v>
      </c>
      <c r="S165" s="9">
        <f t="shared" si="26"/>
        <v>3.7683333333333331</v>
      </c>
      <c r="T165" s="9">
        <f t="shared" si="26"/>
        <v>8.4191666666666674</v>
      </c>
    </row>
    <row r="166" spans="1:20" x14ac:dyDescent="0.35">
      <c r="A166" s="2" t="str">
        <f t="shared" si="22"/>
        <v/>
      </c>
      <c r="B166" s="2" t="s">
        <v>274</v>
      </c>
      <c r="C166" s="9">
        <v>18.400000000000002</v>
      </c>
      <c r="D166" s="9">
        <v>26.466666666666669</v>
      </c>
      <c r="E166" s="9">
        <v>17.266666666666669</v>
      </c>
      <c r="F166" s="9">
        <v>14.7</v>
      </c>
      <c r="G166" s="9">
        <v>23.6</v>
      </c>
      <c r="H166" s="9">
        <v>10.6</v>
      </c>
      <c r="I166" s="9">
        <f t="shared" si="25"/>
        <v>23.653642384105957</v>
      </c>
      <c r="J166" s="9">
        <f t="shared" si="25"/>
        <v>24.580000000000002</v>
      </c>
      <c r="K166" s="9">
        <f t="shared" si="25"/>
        <v>18.033333333333335</v>
      </c>
      <c r="L166" s="9">
        <v>7.2333333333333334</v>
      </c>
      <c r="M166" s="9">
        <v>9.5666666666666664</v>
      </c>
      <c r="N166" s="9">
        <v>4.4333333333333336</v>
      </c>
      <c r="O166" s="9">
        <v>3</v>
      </c>
      <c r="P166" s="9">
        <v>8.6999999999999993</v>
      </c>
      <c r="Q166" s="9">
        <v>3.7</v>
      </c>
      <c r="R166" s="9">
        <f t="shared" si="26"/>
        <v>5.3920529801324522</v>
      </c>
      <c r="S166" s="9">
        <f t="shared" si="26"/>
        <v>3.7683333333333331</v>
      </c>
      <c r="T166" s="9">
        <f t="shared" si="26"/>
        <v>8.4191666666666674</v>
      </c>
    </row>
    <row r="167" spans="1:20" x14ac:dyDescent="0.35">
      <c r="A167" s="2" t="str">
        <f t="shared" si="22"/>
        <v>'17</v>
      </c>
      <c r="B167" s="2" t="s">
        <v>275</v>
      </c>
      <c r="C167" s="9">
        <v>16.933333333333334</v>
      </c>
      <c r="D167" s="9">
        <v>23.366666666666664</v>
      </c>
      <c r="E167" s="9">
        <v>14.433333333333332</v>
      </c>
      <c r="F167" s="9">
        <v>17.7</v>
      </c>
      <c r="G167" s="9">
        <v>19.3</v>
      </c>
      <c r="H167" s="9">
        <v>14.8</v>
      </c>
      <c r="I167" s="9">
        <f t="shared" ref="I167:K182" si="27">I166</f>
        <v>23.653642384105957</v>
      </c>
      <c r="J167" s="9">
        <f t="shared" si="27"/>
        <v>24.580000000000002</v>
      </c>
      <c r="K167" s="9">
        <f t="shared" si="27"/>
        <v>18.033333333333335</v>
      </c>
      <c r="L167" s="9">
        <v>5.1000000000000005</v>
      </c>
      <c r="M167" s="9">
        <v>10.833333333333334</v>
      </c>
      <c r="N167" s="9">
        <v>9.1333333333333329</v>
      </c>
      <c r="O167" s="9">
        <v>5.7</v>
      </c>
      <c r="P167" s="9">
        <v>12.5</v>
      </c>
      <c r="Q167" s="9">
        <v>14.1</v>
      </c>
      <c r="R167" s="9">
        <f t="shared" ref="R167:T182" si="28">R166</f>
        <v>5.3920529801324522</v>
      </c>
      <c r="S167" s="9">
        <f t="shared" si="28"/>
        <v>3.7683333333333331</v>
      </c>
      <c r="T167" s="9">
        <f t="shared" si="28"/>
        <v>8.4191666666666674</v>
      </c>
    </row>
    <row r="168" spans="1:20" x14ac:dyDescent="0.35">
      <c r="A168" s="2" t="str">
        <f t="shared" si="22"/>
        <v/>
      </c>
      <c r="B168" s="2" t="s">
        <v>276</v>
      </c>
      <c r="C168" s="9">
        <v>20.466666666666665</v>
      </c>
      <c r="D168" s="9">
        <v>23.366666666666671</v>
      </c>
      <c r="E168" s="9">
        <v>17.433333333333334</v>
      </c>
      <c r="F168" s="9">
        <v>29</v>
      </c>
      <c r="G168" s="9">
        <v>27.2</v>
      </c>
      <c r="H168" s="9">
        <v>26.9</v>
      </c>
      <c r="I168" s="9">
        <f t="shared" si="27"/>
        <v>23.653642384105957</v>
      </c>
      <c r="J168" s="9">
        <f t="shared" si="27"/>
        <v>24.580000000000002</v>
      </c>
      <c r="K168" s="9">
        <f t="shared" si="27"/>
        <v>18.033333333333335</v>
      </c>
      <c r="L168" s="9">
        <v>6.7333333333333334</v>
      </c>
      <c r="M168" s="9">
        <v>10.433333333333332</v>
      </c>
      <c r="N168" s="9">
        <v>12.4</v>
      </c>
      <c r="O168" s="9">
        <v>11.5</v>
      </c>
      <c r="P168" s="9">
        <v>10.1</v>
      </c>
      <c r="Q168" s="9">
        <v>19.399999999999999</v>
      </c>
      <c r="R168" s="9">
        <f t="shared" si="28"/>
        <v>5.3920529801324522</v>
      </c>
      <c r="S168" s="9">
        <f t="shared" si="28"/>
        <v>3.7683333333333331</v>
      </c>
      <c r="T168" s="9">
        <f t="shared" si="28"/>
        <v>8.4191666666666674</v>
      </c>
    </row>
    <row r="169" spans="1:20" x14ac:dyDescent="0.35">
      <c r="A169" s="2" t="str">
        <f t="shared" si="22"/>
        <v/>
      </c>
      <c r="B169" s="2" t="s">
        <v>277</v>
      </c>
      <c r="C169" s="9">
        <v>27.566666666666666</v>
      </c>
      <c r="D169" s="9">
        <v>24.366666666666664</v>
      </c>
      <c r="E169" s="9">
        <v>22.433333333333337</v>
      </c>
      <c r="F169" s="9">
        <v>36</v>
      </c>
      <c r="G169" s="9">
        <v>26.6</v>
      </c>
      <c r="H169" s="9">
        <v>25.6</v>
      </c>
      <c r="I169" s="9">
        <f t="shared" si="27"/>
        <v>23.653642384105957</v>
      </c>
      <c r="J169" s="9">
        <f t="shared" si="27"/>
        <v>24.580000000000002</v>
      </c>
      <c r="K169" s="9">
        <f t="shared" si="27"/>
        <v>18.033333333333335</v>
      </c>
      <c r="L169" s="9">
        <v>11.933333333333332</v>
      </c>
      <c r="M169" s="9">
        <v>11.166666666666666</v>
      </c>
      <c r="N169" s="9">
        <v>17.433333333333334</v>
      </c>
      <c r="O169" s="9">
        <v>18.600000000000001</v>
      </c>
      <c r="P169" s="9">
        <v>10.9</v>
      </c>
      <c r="Q169" s="9">
        <v>18.8</v>
      </c>
      <c r="R169" s="9">
        <f t="shared" si="28"/>
        <v>5.3920529801324522</v>
      </c>
      <c r="S169" s="9">
        <f t="shared" si="28"/>
        <v>3.7683333333333331</v>
      </c>
      <c r="T169" s="9">
        <f t="shared" si="28"/>
        <v>8.4191666666666674</v>
      </c>
    </row>
    <row r="170" spans="1:20" x14ac:dyDescent="0.35">
      <c r="A170" s="2" t="str">
        <f t="shared" si="22"/>
        <v/>
      </c>
      <c r="B170" s="2" t="s">
        <v>278</v>
      </c>
      <c r="C170" s="9">
        <v>32.800000000000004</v>
      </c>
      <c r="D170" s="9">
        <v>27.866666666666664</v>
      </c>
      <c r="E170" s="9">
        <v>28.333333333333332</v>
      </c>
      <c r="F170" s="9">
        <v>33.4</v>
      </c>
      <c r="G170" s="9">
        <v>29.8</v>
      </c>
      <c r="H170" s="9">
        <v>32.5</v>
      </c>
      <c r="I170" s="9">
        <f t="shared" si="27"/>
        <v>23.653642384105957</v>
      </c>
      <c r="J170" s="9">
        <f t="shared" si="27"/>
        <v>24.580000000000002</v>
      </c>
      <c r="K170" s="9">
        <f t="shared" si="27"/>
        <v>18.033333333333335</v>
      </c>
      <c r="L170" s="9">
        <v>15.266666666666666</v>
      </c>
      <c r="M170" s="9">
        <v>11.633333333333333</v>
      </c>
      <c r="N170" s="9">
        <v>21.333333333333332</v>
      </c>
      <c r="O170" s="9">
        <v>15.7</v>
      </c>
      <c r="P170" s="9">
        <v>13.9</v>
      </c>
      <c r="Q170" s="9">
        <v>25.8</v>
      </c>
      <c r="R170" s="9">
        <f t="shared" si="28"/>
        <v>5.3920529801324522</v>
      </c>
      <c r="S170" s="9">
        <f t="shared" si="28"/>
        <v>3.7683333333333331</v>
      </c>
      <c r="T170" s="9">
        <f t="shared" si="28"/>
        <v>8.4191666666666674</v>
      </c>
    </row>
    <row r="171" spans="1:20" x14ac:dyDescent="0.35">
      <c r="A171" s="2" t="str">
        <f t="shared" si="22"/>
        <v/>
      </c>
      <c r="B171" s="2" t="s">
        <v>279</v>
      </c>
      <c r="C171" s="9">
        <v>34.666666666666664</v>
      </c>
      <c r="D171" s="9">
        <v>29.033333333333335</v>
      </c>
      <c r="E171" s="9">
        <v>29.033333333333331</v>
      </c>
      <c r="F171" s="9">
        <v>34.6</v>
      </c>
      <c r="G171" s="9">
        <v>30.7</v>
      </c>
      <c r="H171" s="9">
        <v>29</v>
      </c>
      <c r="I171" s="9">
        <f t="shared" si="27"/>
        <v>23.653642384105957</v>
      </c>
      <c r="J171" s="9">
        <f t="shared" si="27"/>
        <v>24.580000000000002</v>
      </c>
      <c r="K171" s="9">
        <f t="shared" si="27"/>
        <v>18.033333333333335</v>
      </c>
      <c r="L171" s="9">
        <v>17</v>
      </c>
      <c r="M171" s="9">
        <v>12.333333333333334</v>
      </c>
      <c r="N171" s="9">
        <v>24.3</v>
      </c>
      <c r="O171" s="9">
        <v>16.7</v>
      </c>
      <c r="P171" s="9">
        <v>12.2</v>
      </c>
      <c r="Q171" s="9">
        <v>28.3</v>
      </c>
      <c r="R171" s="9">
        <f t="shared" si="28"/>
        <v>5.3920529801324522</v>
      </c>
      <c r="S171" s="9">
        <f t="shared" si="28"/>
        <v>3.7683333333333331</v>
      </c>
      <c r="T171" s="9">
        <f t="shared" si="28"/>
        <v>8.4191666666666674</v>
      </c>
    </row>
    <row r="172" spans="1:20" x14ac:dyDescent="0.35">
      <c r="A172" s="2" t="str">
        <f t="shared" si="22"/>
        <v/>
      </c>
      <c r="B172" s="2" t="s">
        <v>280</v>
      </c>
      <c r="C172" s="9">
        <v>34.333333333333336</v>
      </c>
      <c r="D172" s="9">
        <v>30.466666666666669</v>
      </c>
      <c r="E172" s="9">
        <v>30.466666666666669</v>
      </c>
      <c r="F172" s="9">
        <v>35</v>
      </c>
      <c r="G172" s="9">
        <v>30.9</v>
      </c>
      <c r="H172" s="9">
        <v>29.9</v>
      </c>
      <c r="I172" s="9">
        <f t="shared" si="27"/>
        <v>23.653642384105957</v>
      </c>
      <c r="J172" s="9">
        <f t="shared" si="27"/>
        <v>24.580000000000002</v>
      </c>
      <c r="K172" s="9">
        <f t="shared" si="27"/>
        <v>18.033333333333335</v>
      </c>
      <c r="L172" s="9">
        <v>17.033333333333331</v>
      </c>
      <c r="M172" s="9">
        <v>14.633333333333335</v>
      </c>
      <c r="N172" s="9">
        <v>27.766666666666666</v>
      </c>
      <c r="O172" s="9">
        <v>18.7</v>
      </c>
      <c r="P172" s="9">
        <v>17.8</v>
      </c>
      <c r="Q172" s="9">
        <v>29.2</v>
      </c>
      <c r="R172" s="9">
        <f t="shared" si="28"/>
        <v>5.3920529801324522</v>
      </c>
      <c r="S172" s="9">
        <f t="shared" si="28"/>
        <v>3.7683333333333331</v>
      </c>
      <c r="T172" s="9">
        <f t="shared" si="28"/>
        <v>8.4191666666666674</v>
      </c>
    </row>
    <row r="173" spans="1:20" x14ac:dyDescent="0.35">
      <c r="A173" s="2" t="str">
        <f t="shared" si="22"/>
        <v/>
      </c>
      <c r="B173" s="2" t="s">
        <v>281</v>
      </c>
      <c r="C173" s="9">
        <v>35.6</v>
      </c>
      <c r="D173" s="9">
        <v>31.466666666666665</v>
      </c>
      <c r="E173" s="9">
        <v>31.633333333333336</v>
      </c>
      <c r="F173" s="9">
        <v>37.200000000000003</v>
      </c>
      <c r="G173" s="9">
        <v>32.799999999999997</v>
      </c>
      <c r="H173" s="9">
        <v>36</v>
      </c>
      <c r="I173" s="9">
        <f t="shared" si="27"/>
        <v>23.653642384105957</v>
      </c>
      <c r="J173" s="9">
        <f t="shared" si="27"/>
        <v>24.580000000000002</v>
      </c>
      <c r="K173" s="9">
        <f t="shared" si="27"/>
        <v>18.033333333333335</v>
      </c>
      <c r="L173" s="9">
        <v>19.7</v>
      </c>
      <c r="M173" s="9">
        <v>15.066666666666668</v>
      </c>
      <c r="N173" s="9">
        <v>27.233333333333334</v>
      </c>
      <c r="O173" s="9">
        <v>23.7</v>
      </c>
      <c r="P173" s="9">
        <v>15.2</v>
      </c>
      <c r="Q173" s="9">
        <v>24.2</v>
      </c>
      <c r="R173" s="9">
        <f t="shared" si="28"/>
        <v>5.3920529801324522</v>
      </c>
      <c r="S173" s="9">
        <f t="shared" si="28"/>
        <v>3.7683333333333331</v>
      </c>
      <c r="T173" s="9">
        <f t="shared" si="28"/>
        <v>8.4191666666666674</v>
      </c>
    </row>
    <row r="174" spans="1:20" x14ac:dyDescent="0.35">
      <c r="A174" s="2" t="str">
        <f t="shared" si="22"/>
        <v/>
      </c>
      <c r="B174" s="2" t="s">
        <v>282</v>
      </c>
      <c r="C174" s="9">
        <v>38.199999999999996</v>
      </c>
      <c r="D174" s="9">
        <v>33.366666666666667</v>
      </c>
      <c r="E174" s="9">
        <v>34.700000000000003</v>
      </c>
      <c r="F174" s="9">
        <v>42.4</v>
      </c>
      <c r="G174" s="9">
        <v>36.4</v>
      </c>
      <c r="H174" s="9">
        <v>38.200000000000003</v>
      </c>
      <c r="I174" s="9">
        <f t="shared" si="27"/>
        <v>23.653642384105957</v>
      </c>
      <c r="J174" s="9">
        <f t="shared" si="27"/>
        <v>24.580000000000002</v>
      </c>
      <c r="K174" s="9">
        <f t="shared" si="27"/>
        <v>18.033333333333335</v>
      </c>
      <c r="L174" s="9">
        <v>21.833333333333332</v>
      </c>
      <c r="M174" s="9">
        <v>16.866666666666667</v>
      </c>
      <c r="N174" s="9">
        <v>28.899999999999995</v>
      </c>
      <c r="O174" s="9">
        <v>23.1</v>
      </c>
      <c r="P174" s="9">
        <v>17.600000000000001</v>
      </c>
      <c r="Q174" s="9">
        <v>33.299999999999997</v>
      </c>
      <c r="R174" s="9">
        <f t="shared" si="28"/>
        <v>5.3920529801324522</v>
      </c>
      <c r="S174" s="9">
        <f t="shared" si="28"/>
        <v>3.7683333333333331</v>
      </c>
      <c r="T174" s="9">
        <f t="shared" si="28"/>
        <v>8.4191666666666674</v>
      </c>
    </row>
    <row r="175" spans="1:20" x14ac:dyDescent="0.35">
      <c r="A175" s="2" t="str">
        <f t="shared" si="22"/>
        <v/>
      </c>
      <c r="B175" s="2" t="s">
        <v>283</v>
      </c>
      <c r="C175" s="9">
        <v>41.266666666666666</v>
      </c>
      <c r="D175" s="9">
        <v>32.966666666666661</v>
      </c>
      <c r="E175" s="9">
        <v>36.133333333333333</v>
      </c>
      <c r="F175" s="9">
        <v>44.2</v>
      </c>
      <c r="G175" s="9">
        <v>29.7</v>
      </c>
      <c r="H175" s="9">
        <v>34.200000000000003</v>
      </c>
      <c r="I175" s="9">
        <f t="shared" si="27"/>
        <v>23.653642384105957</v>
      </c>
      <c r="J175" s="9">
        <f t="shared" si="27"/>
        <v>24.580000000000002</v>
      </c>
      <c r="K175" s="9">
        <f t="shared" si="27"/>
        <v>18.033333333333335</v>
      </c>
      <c r="L175" s="9">
        <v>21.866666666666664</v>
      </c>
      <c r="M175" s="9">
        <v>17.033333333333331</v>
      </c>
      <c r="N175" s="9">
        <v>29.466666666666669</v>
      </c>
      <c r="O175" s="9">
        <v>18.8</v>
      </c>
      <c r="P175" s="9">
        <v>18.3</v>
      </c>
      <c r="Q175" s="9">
        <v>30.9</v>
      </c>
      <c r="R175" s="9">
        <f t="shared" si="28"/>
        <v>5.3920529801324522</v>
      </c>
      <c r="S175" s="9">
        <f t="shared" si="28"/>
        <v>3.7683333333333331</v>
      </c>
      <c r="T175" s="9">
        <f t="shared" si="28"/>
        <v>8.4191666666666674</v>
      </c>
    </row>
    <row r="176" spans="1:20" x14ac:dyDescent="0.35">
      <c r="A176" s="2" t="str">
        <f t="shared" si="22"/>
        <v/>
      </c>
      <c r="B176" s="2" t="s">
        <v>284</v>
      </c>
      <c r="C176" s="9">
        <v>44.933333333333337</v>
      </c>
      <c r="D176" s="9">
        <v>32.733333333333327</v>
      </c>
      <c r="E176" s="9">
        <v>34.833333333333336</v>
      </c>
      <c r="F176" s="9">
        <v>48.2</v>
      </c>
      <c r="G176" s="9">
        <v>32.1</v>
      </c>
      <c r="H176" s="9">
        <v>32.1</v>
      </c>
      <c r="I176" s="9">
        <f t="shared" si="27"/>
        <v>23.653642384105957</v>
      </c>
      <c r="J176" s="9">
        <f t="shared" si="27"/>
        <v>24.580000000000002</v>
      </c>
      <c r="K176" s="9">
        <f t="shared" si="27"/>
        <v>18.033333333333335</v>
      </c>
      <c r="L176" s="9">
        <v>19.533333333333335</v>
      </c>
      <c r="M176" s="9">
        <v>18.366666666666671</v>
      </c>
      <c r="N176" s="9">
        <v>29.533333333333331</v>
      </c>
      <c r="O176" s="9">
        <v>16.7</v>
      </c>
      <c r="P176" s="9">
        <v>19.2</v>
      </c>
      <c r="Q176" s="9">
        <v>24.4</v>
      </c>
      <c r="R176" s="9">
        <f t="shared" si="28"/>
        <v>5.3920529801324522</v>
      </c>
      <c r="S176" s="9">
        <f t="shared" si="28"/>
        <v>3.7683333333333331</v>
      </c>
      <c r="T176" s="9">
        <f t="shared" si="28"/>
        <v>8.4191666666666674</v>
      </c>
    </row>
    <row r="177" spans="1:20" x14ac:dyDescent="0.35">
      <c r="A177" s="2" t="str">
        <f t="shared" si="22"/>
        <v/>
      </c>
      <c r="B177" s="2" t="s">
        <v>285</v>
      </c>
      <c r="C177" s="9">
        <v>45.70000000000001</v>
      </c>
      <c r="D177" s="9">
        <v>33.800000000000004</v>
      </c>
      <c r="E177" s="9">
        <v>33.433333333333337</v>
      </c>
      <c r="F177" s="9">
        <v>44.7</v>
      </c>
      <c r="G177" s="9">
        <v>39.6</v>
      </c>
      <c r="H177" s="9">
        <v>34</v>
      </c>
      <c r="I177" s="9">
        <f t="shared" si="27"/>
        <v>23.653642384105957</v>
      </c>
      <c r="J177" s="9">
        <f t="shared" si="27"/>
        <v>24.580000000000002</v>
      </c>
      <c r="K177" s="9">
        <f t="shared" si="27"/>
        <v>18.033333333333335</v>
      </c>
      <c r="L177" s="9">
        <v>18.900000000000002</v>
      </c>
      <c r="M177" s="9">
        <v>18.5</v>
      </c>
      <c r="N177" s="9">
        <v>27</v>
      </c>
      <c r="O177" s="9">
        <v>21.2</v>
      </c>
      <c r="P177" s="9">
        <v>18</v>
      </c>
      <c r="Q177" s="9">
        <v>25.7</v>
      </c>
      <c r="R177" s="9">
        <f t="shared" si="28"/>
        <v>5.3920529801324522</v>
      </c>
      <c r="S177" s="9">
        <f t="shared" si="28"/>
        <v>3.7683333333333331</v>
      </c>
      <c r="T177" s="9">
        <f t="shared" si="28"/>
        <v>8.4191666666666674</v>
      </c>
    </row>
    <row r="178" spans="1:20" x14ac:dyDescent="0.35">
      <c r="A178" s="2" t="str">
        <f t="shared" si="22"/>
        <v/>
      </c>
      <c r="B178" s="2" t="s">
        <v>286</v>
      </c>
      <c r="C178" s="9">
        <v>48.633333333333333</v>
      </c>
      <c r="D178" s="9">
        <v>35.866666666666667</v>
      </c>
      <c r="E178" s="9">
        <v>35.666666666666664</v>
      </c>
      <c r="F178" s="9">
        <v>53</v>
      </c>
      <c r="G178" s="9">
        <v>35.9</v>
      </c>
      <c r="H178" s="9">
        <v>40.9</v>
      </c>
      <c r="I178" s="9">
        <f t="shared" si="27"/>
        <v>23.653642384105957</v>
      </c>
      <c r="J178" s="9">
        <f t="shared" si="27"/>
        <v>24.580000000000002</v>
      </c>
      <c r="K178" s="9">
        <f t="shared" si="27"/>
        <v>18.033333333333335</v>
      </c>
      <c r="L178" s="9">
        <v>21.3</v>
      </c>
      <c r="M178" s="9">
        <v>17.900000000000002</v>
      </c>
      <c r="N178" s="9">
        <v>25.533333333333331</v>
      </c>
      <c r="O178" s="9">
        <v>26</v>
      </c>
      <c r="P178" s="9">
        <v>16.5</v>
      </c>
      <c r="Q178" s="9">
        <v>26.5</v>
      </c>
      <c r="R178" s="9">
        <f t="shared" si="28"/>
        <v>5.3920529801324522</v>
      </c>
      <c r="S178" s="9">
        <f t="shared" si="28"/>
        <v>3.7683333333333331</v>
      </c>
      <c r="T178" s="9">
        <f t="shared" si="28"/>
        <v>8.4191666666666674</v>
      </c>
    </row>
    <row r="179" spans="1:20" x14ac:dyDescent="0.35">
      <c r="A179" s="2" t="str">
        <f t="shared" si="22"/>
        <v>'18</v>
      </c>
      <c r="B179" s="2" t="s">
        <v>287</v>
      </c>
      <c r="C179" s="9">
        <v>49.199999999999996</v>
      </c>
      <c r="D179" s="9">
        <v>37.666666666666664</v>
      </c>
      <c r="E179" s="9">
        <v>35.4</v>
      </c>
      <c r="F179" s="9">
        <v>49.9</v>
      </c>
      <c r="G179" s="9">
        <v>37.5</v>
      </c>
      <c r="H179" s="9">
        <v>31.3</v>
      </c>
      <c r="I179" s="9">
        <f t="shared" si="27"/>
        <v>23.653642384105957</v>
      </c>
      <c r="J179" s="9">
        <f t="shared" si="27"/>
        <v>24.580000000000002</v>
      </c>
      <c r="K179" s="9">
        <f t="shared" si="27"/>
        <v>18.033333333333335</v>
      </c>
      <c r="L179" s="9">
        <v>23.400000000000002</v>
      </c>
      <c r="M179" s="9">
        <v>16.5</v>
      </c>
      <c r="N179" s="9">
        <v>23.133333333333336</v>
      </c>
      <c r="O179" s="9">
        <v>23</v>
      </c>
      <c r="P179" s="9">
        <v>15</v>
      </c>
      <c r="Q179" s="9">
        <v>17.2</v>
      </c>
      <c r="R179" s="9">
        <f t="shared" si="28"/>
        <v>5.3920529801324522</v>
      </c>
      <c r="S179" s="9">
        <f t="shared" si="28"/>
        <v>3.7683333333333331</v>
      </c>
      <c r="T179" s="9">
        <f t="shared" si="28"/>
        <v>8.4191666666666674</v>
      </c>
    </row>
    <row r="180" spans="1:20" x14ac:dyDescent="0.35">
      <c r="A180" s="2" t="str">
        <f t="shared" si="22"/>
        <v/>
      </c>
      <c r="B180" s="2" t="s">
        <v>288</v>
      </c>
      <c r="C180" s="9">
        <v>49.533333333333339</v>
      </c>
      <c r="D180" s="9">
        <v>36.5</v>
      </c>
      <c r="E180" s="9">
        <v>35.06666666666667</v>
      </c>
      <c r="F180" s="9">
        <v>45.7</v>
      </c>
      <c r="G180" s="9">
        <v>36.1</v>
      </c>
      <c r="H180" s="9">
        <v>33</v>
      </c>
      <c r="I180" s="9">
        <f t="shared" si="27"/>
        <v>23.653642384105957</v>
      </c>
      <c r="J180" s="9">
        <f t="shared" si="27"/>
        <v>24.580000000000002</v>
      </c>
      <c r="K180" s="9">
        <f t="shared" si="27"/>
        <v>18.033333333333335</v>
      </c>
      <c r="L180" s="9">
        <v>21.566666666666666</v>
      </c>
      <c r="M180" s="9">
        <v>15.566666666666668</v>
      </c>
      <c r="N180" s="9">
        <v>22.100000000000005</v>
      </c>
      <c r="O180" s="9">
        <v>15.7</v>
      </c>
      <c r="P180" s="9">
        <v>15.2</v>
      </c>
      <c r="Q180" s="9">
        <v>22.6</v>
      </c>
      <c r="R180" s="9">
        <f t="shared" si="28"/>
        <v>5.3920529801324522</v>
      </c>
      <c r="S180" s="9">
        <f t="shared" si="28"/>
        <v>3.7683333333333331</v>
      </c>
      <c r="T180" s="9">
        <f t="shared" si="28"/>
        <v>8.4191666666666674</v>
      </c>
    </row>
    <row r="181" spans="1:20" x14ac:dyDescent="0.35">
      <c r="A181" s="2" t="str">
        <f t="shared" si="22"/>
        <v/>
      </c>
      <c r="B181" s="2" t="s">
        <v>289</v>
      </c>
      <c r="C181" s="9">
        <v>45.966666666666661</v>
      </c>
      <c r="D181" s="9">
        <v>35.466666666666661</v>
      </c>
      <c r="E181" s="9">
        <v>31.899999999999995</v>
      </c>
      <c r="F181" s="9">
        <v>42.3</v>
      </c>
      <c r="G181" s="9">
        <v>32.799999999999997</v>
      </c>
      <c r="H181" s="9">
        <v>31.4</v>
      </c>
      <c r="I181" s="9">
        <f t="shared" si="27"/>
        <v>23.653642384105957</v>
      </c>
      <c r="J181" s="9">
        <f t="shared" si="27"/>
        <v>24.580000000000002</v>
      </c>
      <c r="K181" s="9">
        <f t="shared" si="27"/>
        <v>18.033333333333335</v>
      </c>
      <c r="L181" s="9">
        <v>17.400000000000002</v>
      </c>
      <c r="M181" s="9">
        <v>15.6</v>
      </c>
      <c r="N181" s="9">
        <v>23.066666666666663</v>
      </c>
      <c r="O181" s="9">
        <v>13.5</v>
      </c>
      <c r="P181" s="9">
        <v>16.600000000000001</v>
      </c>
      <c r="Q181" s="9">
        <v>29.4</v>
      </c>
      <c r="R181" s="9">
        <f t="shared" si="28"/>
        <v>5.3920529801324522</v>
      </c>
      <c r="S181" s="9">
        <f t="shared" si="28"/>
        <v>3.7683333333333331</v>
      </c>
      <c r="T181" s="9">
        <f t="shared" si="28"/>
        <v>8.4191666666666674</v>
      </c>
    </row>
    <row r="182" spans="1:20" x14ac:dyDescent="0.35">
      <c r="A182" s="2" t="str">
        <f t="shared" si="22"/>
        <v/>
      </c>
      <c r="B182" s="2" t="s">
        <v>290</v>
      </c>
      <c r="C182" s="9">
        <v>47.166666666666664</v>
      </c>
      <c r="D182" s="9">
        <v>33.966666666666669</v>
      </c>
      <c r="E182" s="9">
        <v>32</v>
      </c>
      <c r="F182" s="9">
        <v>53.5</v>
      </c>
      <c r="G182" s="9">
        <v>33</v>
      </c>
      <c r="H182" s="9">
        <v>31.6</v>
      </c>
      <c r="I182" s="9">
        <f t="shared" si="27"/>
        <v>23.653642384105957</v>
      </c>
      <c r="J182" s="9">
        <f t="shared" si="27"/>
        <v>24.580000000000002</v>
      </c>
      <c r="K182" s="9">
        <f t="shared" si="27"/>
        <v>18.033333333333335</v>
      </c>
      <c r="L182" s="9">
        <v>15.366666666666665</v>
      </c>
      <c r="M182" s="9">
        <v>15.533333333333333</v>
      </c>
      <c r="N182" s="9">
        <v>24.066666666666666</v>
      </c>
      <c r="O182" s="9">
        <v>16.899999999999999</v>
      </c>
      <c r="P182" s="9">
        <v>14.8</v>
      </c>
      <c r="Q182" s="9">
        <v>20.2</v>
      </c>
      <c r="R182" s="9">
        <f t="shared" si="28"/>
        <v>5.3920529801324522</v>
      </c>
      <c r="S182" s="9">
        <f t="shared" si="28"/>
        <v>3.7683333333333331</v>
      </c>
      <c r="T182" s="9">
        <f t="shared" si="28"/>
        <v>8.4191666666666674</v>
      </c>
    </row>
    <row r="183" spans="1:20" x14ac:dyDescent="0.35">
      <c r="A183" s="2" t="str">
        <f t="shared" si="22"/>
        <v/>
      </c>
      <c r="B183" s="2" t="s">
        <v>291</v>
      </c>
      <c r="C183" s="9">
        <v>42.933333333333337</v>
      </c>
      <c r="D183" s="9">
        <v>32.233333333333327</v>
      </c>
      <c r="E183" s="9">
        <v>27.433333333333334</v>
      </c>
      <c r="F183" s="9">
        <v>33</v>
      </c>
      <c r="G183" s="9">
        <v>30.9</v>
      </c>
      <c r="H183" s="9">
        <v>19.3</v>
      </c>
      <c r="I183" s="9">
        <f t="shared" ref="I183:K198" si="29">I182</f>
        <v>23.653642384105957</v>
      </c>
      <c r="J183" s="9">
        <f t="shared" si="29"/>
        <v>24.580000000000002</v>
      </c>
      <c r="K183" s="9">
        <f t="shared" si="29"/>
        <v>18.033333333333335</v>
      </c>
      <c r="L183" s="9">
        <v>12.633333333333333</v>
      </c>
      <c r="M183" s="9">
        <v>15.233333333333334</v>
      </c>
      <c r="N183" s="9">
        <v>20.766666666666666</v>
      </c>
      <c r="O183" s="9">
        <v>7.5</v>
      </c>
      <c r="P183" s="9">
        <v>14.3</v>
      </c>
      <c r="Q183" s="9">
        <v>12.7</v>
      </c>
      <c r="R183" s="9">
        <f t="shared" ref="R183:T198" si="30">R182</f>
        <v>5.3920529801324522</v>
      </c>
      <c r="S183" s="9">
        <f t="shared" si="30"/>
        <v>3.7683333333333331</v>
      </c>
      <c r="T183" s="9">
        <f t="shared" si="30"/>
        <v>8.4191666666666674</v>
      </c>
    </row>
    <row r="184" spans="1:20" x14ac:dyDescent="0.35">
      <c r="A184" s="2" t="str">
        <f t="shared" si="22"/>
        <v/>
      </c>
      <c r="B184" s="2" t="s">
        <v>292</v>
      </c>
      <c r="C184" s="9">
        <v>38.133333333333333</v>
      </c>
      <c r="D184" s="9">
        <v>31.366666666666664</v>
      </c>
      <c r="E184" s="9">
        <v>24.266666666666669</v>
      </c>
      <c r="F184" s="9">
        <v>27.9</v>
      </c>
      <c r="G184" s="9">
        <v>30.2</v>
      </c>
      <c r="H184" s="9">
        <v>21.9</v>
      </c>
      <c r="I184" s="9">
        <f t="shared" si="29"/>
        <v>23.653642384105957</v>
      </c>
      <c r="J184" s="9">
        <f t="shared" si="29"/>
        <v>24.580000000000002</v>
      </c>
      <c r="K184" s="9">
        <f t="shared" si="29"/>
        <v>18.033333333333335</v>
      </c>
      <c r="L184" s="9">
        <v>10.066666666666666</v>
      </c>
      <c r="M184" s="9">
        <v>14.266666666666666</v>
      </c>
      <c r="N184" s="9">
        <v>15.366666666666665</v>
      </c>
      <c r="O184" s="9">
        <v>5.8</v>
      </c>
      <c r="P184" s="9">
        <v>13.7</v>
      </c>
      <c r="Q184" s="9">
        <v>13.2</v>
      </c>
      <c r="R184" s="9">
        <f t="shared" si="30"/>
        <v>5.3920529801324522</v>
      </c>
      <c r="S184" s="9">
        <f t="shared" si="30"/>
        <v>3.7683333333333331</v>
      </c>
      <c r="T184" s="9">
        <f t="shared" si="30"/>
        <v>8.4191666666666674</v>
      </c>
    </row>
    <row r="185" spans="1:20" x14ac:dyDescent="0.35">
      <c r="A185" s="2" t="str">
        <f t="shared" si="22"/>
        <v/>
      </c>
      <c r="B185" s="2" t="s">
        <v>293</v>
      </c>
      <c r="C185" s="9">
        <v>27.166666666666668</v>
      </c>
      <c r="D185" s="9">
        <v>27.966666666666665</v>
      </c>
      <c r="E185" s="9">
        <v>18.266666666666669</v>
      </c>
      <c r="F185" s="9">
        <v>20.6</v>
      </c>
      <c r="G185" s="9">
        <v>22.8</v>
      </c>
      <c r="H185" s="9">
        <v>13.6</v>
      </c>
      <c r="I185" s="9">
        <f t="shared" si="29"/>
        <v>23.653642384105957</v>
      </c>
      <c r="J185" s="9">
        <f t="shared" si="29"/>
        <v>24.580000000000002</v>
      </c>
      <c r="K185" s="9">
        <f t="shared" si="29"/>
        <v>18.033333333333335</v>
      </c>
      <c r="L185" s="9">
        <v>6.5333333333333341</v>
      </c>
      <c r="M185" s="9">
        <v>13</v>
      </c>
      <c r="N185" s="9">
        <v>13.9</v>
      </c>
      <c r="O185" s="9">
        <v>6.3</v>
      </c>
      <c r="P185" s="9">
        <v>11</v>
      </c>
      <c r="Q185" s="9">
        <v>15.8</v>
      </c>
      <c r="R185" s="9">
        <f t="shared" si="30"/>
        <v>5.3920529801324522</v>
      </c>
      <c r="S185" s="9">
        <f t="shared" si="30"/>
        <v>3.7683333333333331</v>
      </c>
      <c r="T185" s="9">
        <f t="shared" si="30"/>
        <v>8.4191666666666674</v>
      </c>
    </row>
    <row r="186" spans="1:20" x14ac:dyDescent="0.35">
      <c r="A186" s="2" t="str">
        <f t="shared" si="22"/>
        <v/>
      </c>
      <c r="B186" s="2" t="s">
        <v>294</v>
      </c>
      <c r="C186" s="9">
        <v>23.133333333333336</v>
      </c>
      <c r="D186" s="9">
        <v>25.466666666666669</v>
      </c>
      <c r="E186" s="9">
        <v>13.166666666666666</v>
      </c>
      <c r="F186" s="9">
        <v>20.9</v>
      </c>
      <c r="G186" s="9">
        <v>23.4</v>
      </c>
      <c r="H186" s="9">
        <v>4</v>
      </c>
      <c r="I186" s="9">
        <f t="shared" si="29"/>
        <v>23.653642384105957</v>
      </c>
      <c r="J186" s="9">
        <f t="shared" si="29"/>
        <v>24.580000000000002</v>
      </c>
      <c r="K186" s="9">
        <f t="shared" si="29"/>
        <v>18.033333333333335</v>
      </c>
      <c r="L186" s="9">
        <v>5.5</v>
      </c>
      <c r="M186" s="9">
        <v>11.700000000000001</v>
      </c>
      <c r="N186" s="9">
        <v>12.799999999999999</v>
      </c>
      <c r="O186" s="9">
        <v>4.4000000000000004</v>
      </c>
      <c r="P186" s="9">
        <v>10.4</v>
      </c>
      <c r="Q186" s="9">
        <v>9.4</v>
      </c>
      <c r="R186" s="9">
        <f t="shared" si="30"/>
        <v>5.3920529801324522</v>
      </c>
      <c r="S186" s="9">
        <f t="shared" si="30"/>
        <v>3.7683333333333331</v>
      </c>
      <c r="T186" s="9">
        <f t="shared" si="30"/>
        <v>8.4191666666666674</v>
      </c>
    </row>
    <row r="187" spans="1:20" x14ac:dyDescent="0.35">
      <c r="A187" s="2" t="str">
        <f t="shared" si="22"/>
        <v/>
      </c>
      <c r="B187" s="2" t="s">
        <v>295</v>
      </c>
      <c r="C187" s="9">
        <v>20.333333333333332</v>
      </c>
      <c r="D187" s="9">
        <v>25.533333333333331</v>
      </c>
      <c r="E187" s="9">
        <v>12.066666666666668</v>
      </c>
      <c r="F187" s="9">
        <v>19.5</v>
      </c>
      <c r="G187" s="9">
        <v>30.4</v>
      </c>
      <c r="H187" s="9">
        <v>18.600000000000001</v>
      </c>
      <c r="I187" s="9">
        <f t="shared" si="29"/>
        <v>23.653642384105957</v>
      </c>
      <c r="J187" s="9">
        <f t="shared" si="29"/>
        <v>24.580000000000002</v>
      </c>
      <c r="K187" s="9">
        <f t="shared" si="29"/>
        <v>18.033333333333335</v>
      </c>
      <c r="L187" s="9">
        <v>5.5666666666666664</v>
      </c>
      <c r="M187" s="9">
        <v>11.033333333333331</v>
      </c>
      <c r="N187" s="9">
        <v>10.633333333333335</v>
      </c>
      <c r="O187" s="9">
        <v>6</v>
      </c>
      <c r="P187" s="9">
        <v>11.7</v>
      </c>
      <c r="Q187" s="9">
        <v>6.7</v>
      </c>
      <c r="R187" s="9">
        <f t="shared" si="30"/>
        <v>5.3920529801324522</v>
      </c>
      <c r="S187" s="9">
        <f t="shared" si="30"/>
        <v>3.7683333333333331</v>
      </c>
      <c r="T187" s="9">
        <f t="shared" si="30"/>
        <v>8.4191666666666674</v>
      </c>
    </row>
    <row r="188" spans="1:20" x14ac:dyDescent="0.35">
      <c r="A188" s="2" t="str">
        <f t="shared" si="22"/>
        <v/>
      </c>
      <c r="B188" s="2" t="s">
        <v>296</v>
      </c>
      <c r="C188" s="9">
        <v>16.366666666666664</v>
      </c>
      <c r="D188" s="9">
        <v>26.533333333333331</v>
      </c>
      <c r="E188" s="9">
        <v>10.966666666666669</v>
      </c>
      <c r="F188" s="9">
        <v>8.6999999999999993</v>
      </c>
      <c r="G188" s="9">
        <v>25.8</v>
      </c>
      <c r="H188" s="9">
        <v>10.3</v>
      </c>
      <c r="I188" s="9">
        <f t="shared" si="29"/>
        <v>23.653642384105957</v>
      </c>
      <c r="J188" s="9">
        <f t="shared" si="29"/>
        <v>24.580000000000002</v>
      </c>
      <c r="K188" s="9">
        <f t="shared" si="29"/>
        <v>18.033333333333335</v>
      </c>
      <c r="L188" s="9">
        <v>5.3999999999999995</v>
      </c>
      <c r="M188" s="9">
        <v>10.733333333333334</v>
      </c>
      <c r="N188" s="9">
        <v>8.6666666666666661</v>
      </c>
      <c r="O188" s="9">
        <v>5.8</v>
      </c>
      <c r="P188" s="9">
        <v>10.1</v>
      </c>
      <c r="Q188" s="9">
        <v>9.9</v>
      </c>
      <c r="R188" s="9">
        <f t="shared" si="30"/>
        <v>5.3920529801324522</v>
      </c>
      <c r="S188" s="9">
        <f t="shared" si="30"/>
        <v>3.7683333333333331</v>
      </c>
      <c r="T188" s="9">
        <f t="shared" si="30"/>
        <v>8.4191666666666674</v>
      </c>
    </row>
    <row r="189" spans="1:20" x14ac:dyDescent="0.35">
      <c r="A189" s="2" t="str">
        <f t="shared" si="22"/>
        <v/>
      </c>
      <c r="B189" s="2" t="s">
        <v>297</v>
      </c>
      <c r="C189" s="9">
        <v>11.733333333333334</v>
      </c>
      <c r="D189" s="9">
        <v>26.8</v>
      </c>
      <c r="E189" s="9">
        <v>12.366666666666667</v>
      </c>
      <c r="F189" s="9">
        <v>7</v>
      </c>
      <c r="G189" s="9">
        <v>24.2</v>
      </c>
      <c r="H189" s="9">
        <v>8.1999999999999993</v>
      </c>
      <c r="I189" s="9">
        <f t="shared" si="29"/>
        <v>23.653642384105957</v>
      </c>
      <c r="J189" s="9">
        <f t="shared" si="29"/>
        <v>24.580000000000002</v>
      </c>
      <c r="K189" s="9">
        <f t="shared" si="29"/>
        <v>18.033333333333335</v>
      </c>
      <c r="L189" s="9">
        <v>4.333333333333333</v>
      </c>
      <c r="M189" s="9">
        <v>9.0333333333333332</v>
      </c>
      <c r="N189" s="9">
        <v>5.7666666666666666</v>
      </c>
      <c r="O189" s="9">
        <v>1.2</v>
      </c>
      <c r="P189" s="9">
        <v>5.3</v>
      </c>
      <c r="Q189" s="9">
        <v>0.7</v>
      </c>
      <c r="R189" s="9">
        <f t="shared" si="30"/>
        <v>5.3920529801324522</v>
      </c>
      <c r="S189" s="9">
        <f t="shared" si="30"/>
        <v>3.7683333333333331</v>
      </c>
      <c r="T189" s="9">
        <f t="shared" si="30"/>
        <v>8.4191666666666674</v>
      </c>
    </row>
    <row r="190" spans="1:20" x14ac:dyDescent="0.35">
      <c r="A190" s="2" t="str">
        <f t="shared" si="22"/>
        <v/>
      </c>
      <c r="B190" s="2" t="s">
        <v>298</v>
      </c>
      <c r="C190" s="9">
        <v>10.233333333333333</v>
      </c>
      <c r="D190" s="9">
        <v>25.266666666666666</v>
      </c>
      <c r="E190" s="9">
        <v>8.4333333333333336</v>
      </c>
      <c r="F190" s="9">
        <v>15</v>
      </c>
      <c r="G190" s="9">
        <v>25.8</v>
      </c>
      <c r="H190" s="9">
        <v>6.8</v>
      </c>
      <c r="I190" s="9">
        <f t="shared" si="29"/>
        <v>23.653642384105957</v>
      </c>
      <c r="J190" s="9">
        <f t="shared" si="29"/>
        <v>24.580000000000002</v>
      </c>
      <c r="K190" s="9">
        <f t="shared" si="29"/>
        <v>18.033333333333335</v>
      </c>
      <c r="L190" s="9">
        <v>2.6999999999999997</v>
      </c>
      <c r="M190" s="9">
        <v>7.6333333333333329</v>
      </c>
      <c r="N190" s="9">
        <v>7.7333333333333334</v>
      </c>
      <c r="O190" s="9">
        <v>1.1000000000000001</v>
      </c>
      <c r="P190" s="9">
        <v>7.5</v>
      </c>
      <c r="Q190" s="9">
        <v>12.6</v>
      </c>
      <c r="R190" s="9">
        <f t="shared" si="30"/>
        <v>5.3920529801324522</v>
      </c>
      <c r="S190" s="9">
        <f t="shared" si="30"/>
        <v>3.7683333333333331</v>
      </c>
      <c r="T190" s="9">
        <f t="shared" si="30"/>
        <v>8.4191666666666674</v>
      </c>
    </row>
    <row r="191" spans="1:20" x14ac:dyDescent="0.35">
      <c r="A191" s="2" t="str">
        <f t="shared" si="22"/>
        <v>'19</v>
      </c>
      <c r="B191" s="2" t="s">
        <v>299</v>
      </c>
      <c r="C191" s="9">
        <v>13.333333333333334</v>
      </c>
      <c r="D191" s="9">
        <v>24.666666666666668</v>
      </c>
      <c r="E191" s="9">
        <v>8.1</v>
      </c>
      <c r="F191" s="9">
        <v>18</v>
      </c>
      <c r="G191" s="9">
        <v>24</v>
      </c>
      <c r="H191" s="9">
        <v>9.3000000000000007</v>
      </c>
      <c r="I191" s="9">
        <f t="shared" si="29"/>
        <v>23.653642384105957</v>
      </c>
      <c r="J191" s="9">
        <f t="shared" si="29"/>
        <v>24.580000000000002</v>
      </c>
      <c r="K191" s="9">
        <f t="shared" si="29"/>
        <v>18.033333333333335</v>
      </c>
      <c r="L191" s="9">
        <v>0.26666666666666661</v>
      </c>
      <c r="M191" s="9">
        <v>6.5</v>
      </c>
      <c r="N191" s="9">
        <v>6.5333333333333323</v>
      </c>
      <c r="O191" s="9">
        <v>-1.5</v>
      </c>
      <c r="P191" s="9">
        <v>6.7</v>
      </c>
      <c r="Q191" s="9">
        <v>6.3</v>
      </c>
      <c r="R191" s="9">
        <f t="shared" si="30"/>
        <v>5.3920529801324522</v>
      </c>
      <c r="S191" s="9">
        <f t="shared" si="30"/>
        <v>3.7683333333333331</v>
      </c>
      <c r="T191" s="9">
        <f t="shared" si="30"/>
        <v>8.4191666666666674</v>
      </c>
    </row>
    <row r="192" spans="1:20" x14ac:dyDescent="0.35">
      <c r="A192" s="2" t="str">
        <f t="shared" si="22"/>
        <v/>
      </c>
      <c r="B192" s="2" t="s">
        <v>300</v>
      </c>
      <c r="C192" s="9">
        <v>14.333333333333334</v>
      </c>
      <c r="D192" s="9">
        <v>24.433333333333334</v>
      </c>
      <c r="E192" s="9">
        <v>12.366666666666667</v>
      </c>
      <c r="F192" s="9">
        <v>10</v>
      </c>
      <c r="G192" s="9">
        <v>23.5</v>
      </c>
      <c r="H192" s="9">
        <v>21</v>
      </c>
      <c r="I192" s="9">
        <f t="shared" si="29"/>
        <v>23.653642384105957</v>
      </c>
      <c r="J192" s="9">
        <f t="shared" si="29"/>
        <v>24.580000000000002</v>
      </c>
      <c r="K192" s="9">
        <f t="shared" si="29"/>
        <v>18.033333333333335</v>
      </c>
      <c r="L192" s="9">
        <v>-0.93333333333333324</v>
      </c>
      <c r="M192" s="9">
        <v>6.333333333333333</v>
      </c>
      <c r="N192" s="9">
        <v>11.666666666666666</v>
      </c>
      <c r="O192" s="9">
        <v>-2.4</v>
      </c>
      <c r="P192" s="9">
        <v>4.8</v>
      </c>
      <c r="Q192" s="9">
        <v>16.100000000000001</v>
      </c>
      <c r="R192" s="9">
        <f t="shared" si="30"/>
        <v>5.3920529801324522</v>
      </c>
      <c r="S192" s="9">
        <f t="shared" si="30"/>
        <v>3.7683333333333331</v>
      </c>
      <c r="T192" s="9">
        <f t="shared" si="30"/>
        <v>8.4191666666666674</v>
      </c>
    </row>
    <row r="193" spans="1:20" x14ac:dyDescent="0.35">
      <c r="A193" s="2" t="str">
        <f t="shared" si="22"/>
        <v/>
      </c>
      <c r="B193" s="2" t="s">
        <v>301</v>
      </c>
      <c r="C193" s="9">
        <v>15.700000000000001</v>
      </c>
      <c r="D193" s="9">
        <v>23.333333333333332</v>
      </c>
      <c r="E193" s="9">
        <v>16.3</v>
      </c>
      <c r="F193" s="9">
        <v>19.100000000000001</v>
      </c>
      <c r="G193" s="9">
        <v>22.5</v>
      </c>
      <c r="H193" s="9">
        <v>18.600000000000001</v>
      </c>
      <c r="I193" s="9">
        <f t="shared" si="29"/>
        <v>23.653642384105957</v>
      </c>
      <c r="J193" s="9">
        <f t="shared" si="29"/>
        <v>24.580000000000002</v>
      </c>
      <c r="K193" s="9">
        <f t="shared" si="29"/>
        <v>18.033333333333335</v>
      </c>
      <c r="L193" s="9">
        <v>-0.79999999999999993</v>
      </c>
      <c r="M193" s="9">
        <v>5.7</v>
      </c>
      <c r="N193" s="9">
        <v>12.166666666666666</v>
      </c>
      <c r="O193" s="9">
        <v>1.5</v>
      </c>
      <c r="P193" s="9">
        <v>5.6</v>
      </c>
      <c r="Q193" s="9">
        <v>14.1</v>
      </c>
      <c r="R193" s="9">
        <f t="shared" si="30"/>
        <v>5.3920529801324522</v>
      </c>
      <c r="S193" s="9">
        <f t="shared" si="30"/>
        <v>3.7683333333333331</v>
      </c>
      <c r="T193" s="9">
        <f t="shared" si="30"/>
        <v>8.4191666666666674</v>
      </c>
    </row>
    <row r="194" spans="1:20" x14ac:dyDescent="0.35">
      <c r="A194" s="2" t="str">
        <f t="shared" si="22"/>
        <v/>
      </c>
      <c r="B194" s="2" t="s">
        <v>302</v>
      </c>
      <c r="C194" s="9">
        <v>17.166666666666668</v>
      </c>
      <c r="D194" s="9">
        <v>23.733333333333334</v>
      </c>
      <c r="E194" s="9">
        <v>17.400000000000002</v>
      </c>
      <c r="F194" s="9">
        <v>22.4</v>
      </c>
      <c r="G194" s="9">
        <v>25.2</v>
      </c>
      <c r="H194" s="9">
        <v>12.6</v>
      </c>
      <c r="I194" s="9">
        <f t="shared" si="29"/>
        <v>23.653642384105957</v>
      </c>
      <c r="J194" s="9">
        <f t="shared" si="29"/>
        <v>24.580000000000002</v>
      </c>
      <c r="K194" s="9">
        <f t="shared" si="29"/>
        <v>18.033333333333335</v>
      </c>
      <c r="L194" s="9">
        <v>1.3333333333333333</v>
      </c>
      <c r="M194" s="9">
        <v>4.4999999999999991</v>
      </c>
      <c r="N194" s="9">
        <v>13.866666666666667</v>
      </c>
      <c r="O194" s="9">
        <v>4.9000000000000004</v>
      </c>
      <c r="P194" s="9">
        <v>3.1</v>
      </c>
      <c r="Q194" s="9">
        <v>11.4</v>
      </c>
      <c r="R194" s="9">
        <f t="shared" si="30"/>
        <v>5.3920529801324522</v>
      </c>
      <c r="S194" s="9">
        <f t="shared" si="30"/>
        <v>3.7683333333333331</v>
      </c>
      <c r="T194" s="9">
        <f t="shared" si="30"/>
        <v>8.4191666666666674</v>
      </c>
    </row>
    <row r="195" spans="1:20" x14ac:dyDescent="0.35">
      <c r="A195" s="2" t="str">
        <f t="shared" si="22"/>
        <v/>
      </c>
      <c r="B195" s="2" t="s">
        <v>303</v>
      </c>
      <c r="C195" s="9">
        <v>19.633333333333333</v>
      </c>
      <c r="D195" s="9">
        <v>23.766666666666669</v>
      </c>
      <c r="E195" s="9">
        <v>17.233333333333334</v>
      </c>
      <c r="F195" s="9">
        <v>17.399999999999999</v>
      </c>
      <c r="G195" s="9">
        <v>23.6</v>
      </c>
      <c r="H195" s="9">
        <v>20.5</v>
      </c>
      <c r="I195" s="9">
        <f t="shared" si="29"/>
        <v>23.653642384105957</v>
      </c>
      <c r="J195" s="9">
        <f t="shared" si="29"/>
        <v>24.580000000000002</v>
      </c>
      <c r="K195" s="9">
        <f t="shared" si="29"/>
        <v>18.033333333333335</v>
      </c>
      <c r="L195" s="9">
        <v>2.8666666666666671</v>
      </c>
      <c r="M195" s="9">
        <v>4.3999999999999995</v>
      </c>
      <c r="N195" s="9">
        <v>14.333333333333334</v>
      </c>
      <c r="O195" s="9">
        <v>2.2000000000000002</v>
      </c>
      <c r="P195" s="9">
        <v>4.5</v>
      </c>
      <c r="Q195" s="9">
        <v>17.5</v>
      </c>
      <c r="R195" s="9">
        <f t="shared" si="30"/>
        <v>5.3920529801324522</v>
      </c>
      <c r="S195" s="9">
        <f t="shared" si="30"/>
        <v>3.7683333333333331</v>
      </c>
      <c r="T195" s="9">
        <f t="shared" si="30"/>
        <v>8.4191666666666674</v>
      </c>
    </row>
    <row r="196" spans="1:20" x14ac:dyDescent="0.35">
      <c r="A196" s="2" t="str">
        <f t="shared" si="22"/>
        <v/>
      </c>
      <c r="B196" s="2" t="s">
        <v>304</v>
      </c>
      <c r="C196" s="9">
        <v>17.8</v>
      </c>
      <c r="D196" s="9">
        <v>24.133333333333336</v>
      </c>
      <c r="E196" s="9">
        <v>17.966666666666669</v>
      </c>
      <c r="F196" s="9">
        <v>13.6</v>
      </c>
      <c r="G196" s="9">
        <v>23.6</v>
      </c>
      <c r="H196" s="9">
        <v>20.8</v>
      </c>
      <c r="I196" s="9">
        <f t="shared" si="29"/>
        <v>23.653642384105957</v>
      </c>
      <c r="J196" s="9">
        <f t="shared" si="29"/>
        <v>24.580000000000002</v>
      </c>
      <c r="K196" s="9">
        <f t="shared" si="29"/>
        <v>18.033333333333335</v>
      </c>
      <c r="L196" s="9">
        <v>2.4666666666666668</v>
      </c>
      <c r="M196" s="9">
        <v>5.3</v>
      </c>
      <c r="N196" s="9">
        <v>15.9</v>
      </c>
      <c r="O196" s="9">
        <v>0.3</v>
      </c>
      <c r="P196" s="9">
        <v>8.3000000000000007</v>
      </c>
      <c r="Q196" s="9">
        <v>18.8</v>
      </c>
      <c r="R196" s="9">
        <f t="shared" si="30"/>
        <v>5.3920529801324522</v>
      </c>
      <c r="S196" s="9">
        <f t="shared" si="30"/>
        <v>3.7683333333333331</v>
      </c>
      <c r="T196" s="9">
        <f t="shared" si="30"/>
        <v>8.4191666666666674</v>
      </c>
    </row>
    <row r="197" spans="1:20" x14ac:dyDescent="0.35">
      <c r="A197" s="2" t="str">
        <f t="shared" si="22"/>
        <v/>
      </c>
      <c r="B197" s="2" t="s">
        <v>305</v>
      </c>
      <c r="C197" s="9">
        <v>13.233333333333334</v>
      </c>
      <c r="D197" s="9">
        <v>24.633333333333336</v>
      </c>
      <c r="E197" s="9">
        <v>22.599999999999998</v>
      </c>
      <c r="F197" s="9">
        <v>8.6999999999999993</v>
      </c>
      <c r="G197" s="9">
        <v>26.7</v>
      </c>
      <c r="H197" s="9">
        <v>26.5</v>
      </c>
      <c r="I197" s="9">
        <f t="shared" si="29"/>
        <v>23.653642384105957</v>
      </c>
      <c r="J197" s="9">
        <f t="shared" si="29"/>
        <v>24.580000000000002</v>
      </c>
      <c r="K197" s="9">
        <f t="shared" si="29"/>
        <v>18.033333333333335</v>
      </c>
      <c r="L197" s="9">
        <v>0.20000000000000004</v>
      </c>
      <c r="M197" s="9">
        <v>9.3666666666666671</v>
      </c>
      <c r="N197" s="9">
        <v>20.366666666666664</v>
      </c>
      <c r="O197" s="9">
        <v>-1.9</v>
      </c>
      <c r="P197" s="9">
        <v>15.3</v>
      </c>
      <c r="Q197" s="9">
        <v>24.8</v>
      </c>
      <c r="R197" s="9">
        <f t="shared" si="30"/>
        <v>5.3920529801324522</v>
      </c>
      <c r="S197" s="9">
        <f t="shared" si="30"/>
        <v>3.7683333333333331</v>
      </c>
      <c r="T197" s="9">
        <f t="shared" si="30"/>
        <v>8.4191666666666674</v>
      </c>
    </row>
    <row r="198" spans="1:20" x14ac:dyDescent="0.35">
      <c r="A198" s="2" t="str">
        <f t="shared" ref="A198:A244" si="31">IF(RIGHT(B198,1)="7",_xlfn.CONCAT("'",RIGHT(LEFT(B198,4),2)),"")</f>
        <v/>
      </c>
      <c r="B198" s="2" t="s">
        <v>306</v>
      </c>
      <c r="C198" s="9">
        <v>11.233333333333333</v>
      </c>
      <c r="D198" s="9">
        <v>25.2</v>
      </c>
      <c r="E198" s="9">
        <v>22.5</v>
      </c>
      <c r="F198" s="9">
        <v>11.4</v>
      </c>
      <c r="G198" s="9">
        <v>25.3</v>
      </c>
      <c r="H198" s="9">
        <v>20.2</v>
      </c>
      <c r="I198" s="9">
        <f t="shared" si="29"/>
        <v>23.653642384105957</v>
      </c>
      <c r="J198" s="9">
        <f t="shared" si="29"/>
        <v>24.580000000000002</v>
      </c>
      <c r="K198" s="9">
        <f t="shared" si="29"/>
        <v>18.033333333333335</v>
      </c>
      <c r="L198" s="9">
        <v>-0.69999999999999984</v>
      </c>
      <c r="M198" s="9">
        <v>11.133333333333335</v>
      </c>
      <c r="N198" s="9">
        <v>23.633333333333336</v>
      </c>
      <c r="O198" s="9">
        <v>-0.5</v>
      </c>
      <c r="P198" s="9">
        <v>9.8000000000000007</v>
      </c>
      <c r="Q198" s="9">
        <v>27.3</v>
      </c>
      <c r="R198" s="9">
        <f t="shared" si="30"/>
        <v>5.3920529801324522</v>
      </c>
      <c r="S198" s="9">
        <f t="shared" si="30"/>
        <v>3.7683333333333331</v>
      </c>
      <c r="T198" s="9">
        <f t="shared" si="30"/>
        <v>8.4191666666666674</v>
      </c>
    </row>
    <row r="199" spans="1:20" x14ac:dyDescent="0.35">
      <c r="A199" s="2" t="str">
        <f t="shared" si="31"/>
        <v/>
      </c>
      <c r="B199" s="2" t="s">
        <v>307</v>
      </c>
      <c r="C199" s="9">
        <v>4.1000000000000005</v>
      </c>
      <c r="D199" s="9">
        <v>18.333333333333332</v>
      </c>
      <c r="E199" s="9">
        <v>11.600000000000001</v>
      </c>
      <c r="F199" s="9">
        <v>-7.8</v>
      </c>
      <c r="G199" s="9">
        <v>3</v>
      </c>
      <c r="H199" s="9">
        <v>-11.9</v>
      </c>
      <c r="I199" s="9">
        <f t="shared" ref="I199:K214" si="32">I198</f>
        <v>23.653642384105957</v>
      </c>
      <c r="J199" s="9">
        <f t="shared" si="32"/>
        <v>24.580000000000002</v>
      </c>
      <c r="K199" s="9">
        <f t="shared" si="32"/>
        <v>18.033333333333335</v>
      </c>
      <c r="L199" s="9">
        <v>-4.333333333333333</v>
      </c>
      <c r="M199" s="9">
        <v>-3.3333333333332625E-2</v>
      </c>
      <c r="N199" s="9">
        <v>5.7</v>
      </c>
      <c r="O199" s="9">
        <v>-10.6</v>
      </c>
      <c r="P199" s="9">
        <v>-25.2</v>
      </c>
      <c r="Q199" s="9">
        <v>-35</v>
      </c>
      <c r="R199" s="9">
        <f t="shared" ref="R199:T214" si="33">R198</f>
        <v>5.3920529801324522</v>
      </c>
      <c r="S199" s="9">
        <f t="shared" si="33"/>
        <v>3.7683333333333331</v>
      </c>
      <c r="T199" s="9">
        <f t="shared" si="33"/>
        <v>8.4191666666666674</v>
      </c>
    </row>
    <row r="200" spans="1:20" x14ac:dyDescent="0.35">
      <c r="A200" s="2" t="str">
        <f t="shared" si="31"/>
        <v/>
      </c>
      <c r="B200" s="2" t="s">
        <v>308</v>
      </c>
      <c r="C200" s="9">
        <v>-5.8999999999999995</v>
      </c>
      <c r="D200" s="9">
        <v>9.1333333333333346</v>
      </c>
      <c r="E200" s="9">
        <v>-5.6333333333333329</v>
      </c>
      <c r="F200" s="9">
        <v>-21.3</v>
      </c>
      <c r="G200" s="9">
        <v>-0.9</v>
      </c>
      <c r="H200" s="9">
        <v>-25.2</v>
      </c>
      <c r="I200" s="9">
        <f t="shared" si="32"/>
        <v>23.653642384105957</v>
      </c>
      <c r="J200" s="9">
        <f t="shared" si="32"/>
        <v>24.580000000000002</v>
      </c>
      <c r="K200" s="9">
        <f t="shared" si="32"/>
        <v>18.033333333333335</v>
      </c>
      <c r="L200" s="9">
        <v>-12.166666666666666</v>
      </c>
      <c r="M200" s="9">
        <v>-15.233333333333334</v>
      </c>
      <c r="N200" s="9">
        <v>-15.6</v>
      </c>
      <c r="O200" s="9">
        <v>-25.4</v>
      </c>
      <c r="P200" s="9">
        <v>-30.3</v>
      </c>
      <c r="Q200" s="9">
        <v>-39.1</v>
      </c>
      <c r="R200" s="9">
        <f t="shared" si="33"/>
        <v>5.3920529801324522</v>
      </c>
      <c r="S200" s="9">
        <f t="shared" si="33"/>
        <v>3.7683333333333331</v>
      </c>
      <c r="T200" s="9">
        <f t="shared" si="33"/>
        <v>8.4191666666666674</v>
      </c>
    </row>
    <row r="201" spans="1:20" x14ac:dyDescent="0.35">
      <c r="A201" s="2" t="str">
        <f t="shared" si="31"/>
        <v/>
      </c>
      <c r="B201" s="2" t="s">
        <v>309</v>
      </c>
      <c r="C201" s="9">
        <v>-9.1333333333333346</v>
      </c>
      <c r="D201" s="9">
        <v>4</v>
      </c>
      <c r="E201" s="9">
        <v>-11</v>
      </c>
      <c r="F201" s="9">
        <v>1.7</v>
      </c>
      <c r="G201" s="9">
        <v>9.9</v>
      </c>
      <c r="H201" s="9">
        <v>4.0999999999999996</v>
      </c>
      <c r="I201" s="9">
        <f t="shared" si="32"/>
        <v>23.653642384105957</v>
      </c>
      <c r="J201" s="9">
        <f t="shared" si="32"/>
        <v>24.580000000000002</v>
      </c>
      <c r="K201" s="9">
        <f t="shared" si="32"/>
        <v>18.033333333333335</v>
      </c>
      <c r="L201" s="9">
        <v>-18.333333333333332</v>
      </c>
      <c r="M201" s="9">
        <v>-24.866666666666664</v>
      </c>
      <c r="N201" s="9">
        <v>-27.566666666666663</v>
      </c>
      <c r="O201" s="9">
        <v>-19</v>
      </c>
      <c r="P201" s="9">
        <v>-19.100000000000001</v>
      </c>
      <c r="Q201" s="9">
        <v>-8.6</v>
      </c>
      <c r="R201" s="9">
        <f t="shared" si="33"/>
        <v>5.3920529801324522</v>
      </c>
      <c r="S201" s="9">
        <f t="shared" si="33"/>
        <v>3.7683333333333331</v>
      </c>
      <c r="T201" s="9">
        <f t="shared" si="33"/>
        <v>8.4191666666666674</v>
      </c>
    </row>
    <row r="202" spans="1:20" x14ac:dyDescent="0.35">
      <c r="A202" s="2" t="str">
        <f t="shared" si="31"/>
        <v/>
      </c>
      <c r="B202" s="2" t="s">
        <v>310</v>
      </c>
      <c r="C202" s="9">
        <v>-2.6333333333333342</v>
      </c>
      <c r="D202" s="9">
        <v>8.6333333333333329</v>
      </c>
      <c r="E202" s="9">
        <v>2.4333333333333322</v>
      </c>
      <c r="F202" s="9">
        <v>11.7</v>
      </c>
      <c r="G202" s="9">
        <v>16.899999999999999</v>
      </c>
      <c r="H202" s="9">
        <v>28.4</v>
      </c>
      <c r="I202" s="9">
        <f t="shared" si="32"/>
        <v>23.653642384105957</v>
      </c>
      <c r="J202" s="9">
        <f t="shared" si="32"/>
        <v>24.580000000000002</v>
      </c>
      <c r="K202" s="9">
        <f t="shared" si="32"/>
        <v>18.033333333333335</v>
      </c>
      <c r="L202" s="9">
        <v>-16.2</v>
      </c>
      <c r="M202" s="9">
        <v>-17.000000000000004</v>
      </c>
      <c r="N202" s="9">
        <v>-10.066666666666668</v>
      </c>
      <c r="O202" s="9">
        <v>-4.2</v>
      </c>
      <c r="P202" s="9">
        <v>-1.6</v>
      </c>
      <c r="Q202" s="9">
        <v>17.5</v>
      </c>
      <c r="R202" s="9">
        <f t="shared" si="33"/>
        <v>5.3920529801324522</v>
      </c>
      <c r="S202" s="9">
        <f t="shared" si="33"/>
        <v>3.7683333333333331</v>
      </c>
      <c r="T202" s="9">
        <f t="shared" si="33"/>
        <v>8.4191666666666674</v>
      </c>
    </row>
    <row r="203" spans="1:20" x14ac:dyDescent="0.35">
      <c r="A203" s="2" t="str">
        <f t="shared" si="31"/>
        <v>'20</v>
      </c>
      <c r="B203" s="2" t="s">
        <v>311</v>
      </c>
      <c r="C203" s="9">
        <v>8.2999999999999989</v>
      </c>
      <c r="D203" s="9">
        <v>14.966666666666667</v>
      </c>
      <c r="E203" s="9">
        <v>17.099999999999998</v>
      </c>
      <c r="F203" s="9">
        <v>11.5</v>
      </c>
      <c r="G203" s="9">
        <v>18.100000000000001</v>
      </c>
      <c r="H203" s="9">
        <v>18.8</v>
      </c>
      <c r="I203" s="9">
        <f t="shared" si="32"/>
        <v>23.653642384105957</v>
      </c>
      <c r="J203" s="9">
        <f t="shared" si="32"/>
        <v>24.580000000000002</v>
      </c>
      <c r="K203" s="9">
        <f t="shared" si="32"/>
        <v>18.033333333333335</v>
      </c>
      <c r="L203" s="9">
        <v>-7.9333333333333336</v>
      </c>
      <c r="M203" s="9">
        <v>-8.4666666666666668</v>
      </c>
      <c r="N203" s="9">
        <v>4.3999999999999995</v>
      </c>
      <c r="O203" s="9">
        <v>-0.6</v>
      </c>
      <c r="P203" s="9">
        <v>-4.7</v>
      </c>
      <c r="Q203" s="9">
        <v>4.3</v>
      </c>
      <c r="R203" s="9">
        <f t="shared" si="33"/>
        <v>5.3920529801324522</v>
      </c>
      <c r="S203" s="9">
        <f t="shared" si="33"/>
        <v>3.7683333333333331</v>
      </c>
      <c r="T203" s="9">
        <f t="shared" si="33"/>
        <v>8.4191666666666674</v>
      </c>
    </row>
    <row r="204" spans="1:20" x14ac:dyDescent="0.35">
      <c r="A204" s="2" t="str">
        <f t="shared" si="31"/>
        <v/>
      </c>
      <c r="B204" s="2" t="s">
        <v>312</v>
      </c>
      <c r="C204" s="9">
        <v>14.733333333333334</v>
      </c>
      <c r="D204" s="9">
        <v>19.266666666666666</v>
      </c>
      <c r="E204" s="9">
        <v>21.8</v>
      </c>
      <c r="F204" s="9">
        <v>21</v>
      </c>
      <c r="G204" s="9">
        <v>22.8</v>
      </c>
      <c r="H204" s="9">
        <v>18.2</v>
      </c>
      <c r="I204" s="9">
        <f t="shared" si="32"/>
        <v>23.653642384105957</v>
      </c>
      <c r="J204" s="9">
        <f t="shared" si="32"/>
        <v>24.580000000000002</v>
      </c>
      <c r="K204" s="9">
        <f t="shared" si="32"/>
        <v>18.033333333333335</v>
      </c>
      <c r="L204" s="9">
        <v>-0.96666666666666667</v>
      </c>
      <c r="M204" s="9">
        <v>-0.20000000000000018</v>
      </c>
      <c r="N204" s="9">
        <v>12.966666666666669</v>
      </c>
      <c r="O204" s="9">
        <v>1.9</v>
      </c>
      <c r="P204" s="9">
        <v>5.7</v>
      </c>
      <c r="Q204" s="9">
        <v>17.100000000000001</v>
      </c>
      <c r="R204" s="9">
        <f t="shared" si="33"/>
        <v>5.3920529801324522</v>
      </c>
      <c r="S204" s="9">
        <f t="shared" si="33"/>
        <v>3.7683333333333331</v>
      </c>
      <c r="T204" s="9">
        <f t="shared" si="33"/>
        <v>8.4191666666666674</v>
      </c>
    </row>
    <row r="205" spans="1:20" x14ac:dyDescent="0.35">
      <c r="A205" s="2" t="str">
        <f t="shared" si="31"/>
        <v/>
      </c>
      <c r="B205" s="2" t="s">
        <v>313</v>
      </c>
      <c r="C205" s="9">
        <v>20</v>
      </c>
      <c r="D205" s="9">
        <v>20.333333333333336</v>
      </c>
      <c r="E205" s="9">
        <v>21.7</v>
      </c>
      <c r="F205" s="9">
        <v>27.5</v>
      </c>
      <c r="G205" s="9">
        <v>20.100000000000001</v>
      </c>
      <c r="H205" s="9">
        <v>28.1</v>
      </c>
      <c r="I205" s="9">
        <f t="shared" si="32"/>
        <v>23.653642384105957</v>
      </c>
      <c r="J205" s="9">
        <f t="shared" si="32"/>
        <v>24.580000000000002</v>
      </c>
      <c r="K205" s="9">
        <f t="shared" si="32"/>
        <v>18.033333333333335</v>
      </c>
      <c r="L205" s="9">
        <v>2.5</v>
      </c>
      <c r="M205" s="9">
        <v>1.5333333333333332</v>
      </c>
      <c r="N205" s="9">
        <v>15.300000000000002</v>
      </c>
      <c r="O205" s="9">
        <v>6.2</v>
      </c>
      <c r="P205" s="9">
        <v>3.6</v>
      </c>
      <c r="Q205" s="9">
        <v>24.5</v>
      </c>
      <c r="R205" s="9">
        <f t="shared" si="33"/>
        <v>5.3920529801324522</v>
      </c>
      <c r="S205" s="9">
        <f t="shared" si="33"/>
        <v>3.7683333333333331</v>
      </c>
      <c r="T205" s="9">
        <f t="shared" si="33"/>
        <v>8.4191666666666674</v>
      </c>
    </row>
    <row r="206" spans="1:20" x14ac:dyDescent="0.35">
      <c r="A206" s="2" t="str">
        <f t="shared" si="31"/>
        <v/>
      </c>
      <c r="B206" s="2" t="s">
        <v>314</v>
      </c>
      <c r="C206" s="9">
        <v>26.666666666666668</v>
      </c>
      <c r="D206" s="9">
        <v>20.433333333333334</v>
      </c>
      <c r="E206" s="9">
        <v>22</v>
      </c>
      <c r="F206" s="9">
        <v>31.5</v>
      </c>
      <c r="G206" s="9">
        <v>18.399999999999999</v>
      </c>
      <c r="H206" s="9">
        <v>19.7</v>
      </c>
      <c r="I206" s="9">
        <f t="shared" si="32"/>
        <v>23.653642384105957</v>
      </c>
      <c r="J206" s="9">
        <f t="shared" si="32"/>
        <v>24.580000000000002</v>
      </c>
      <c r="K206" s="9">
        <f t="shared" si="32"/>
        <v>18.033333333333335</v>
      </c>
      <c r="L206" s="9">
        <v>5.2666666666666666</v>
      </c>
      <c r="M206" s="9">
        <v>4.9000000000000004</v>
      </c>
      <c r="N206" s="9">
        <v>21.333333333333332</v>
      </c>
      <c r="O206" s="9">
        <v>7.7</v>
      </c>
      <c r="P206" s="9">
        <v>5.4</v>
      </c>
      <c r="Q206" s="9">
        <v>22.4</v>
      </c>
      <c r="R206" s="9">
        <f t="shared" si="33"/>
        <v>5.3920529801324522</v>
      </c>
      <c r="S206" s="9">
        <f t="shared" si="33"/>
        <v>3.7683333333333331</v>
      </c>
      <c r="T206" s="9">
        <f t="shared" si="33"/>
        <v>8.4191666666666674</v>
      </c>
    </row>
    <row r="207" spans="1:20" x14ac:dyDescent="0.35">
      <c r="A207" s="2" t="str">
        <f t="shared" si="31"/>
        <v/>
      </c>
      <c r="B207" s="2" t="s">
        <v>315</v>
      </c>
      <c r="C207" s="9">
        <v>32.166666666666664</v>
      </c>
      <c r="D207" s="9">
        <v>19.7</v>
      </c>
      <c r="E207" s="9">
        <v>22.599999999999998</v>
      </c>
      <c r="F207" s="9">
        <v>37.5</v>
      </c>
      <c r="G207" s="9">
        <v>20.6</v>
      </c>
      <c r="H207" s="9">
        <v>20</v>
      </c>
      <c r="I207" s="9">
        <f t="shared" si="32"/>
        <v>23.653642384105957</v>
      </c>
      <c r="J207" s="9">
        <f t="shared" si="32"/>
        <v>24.580000000000002</v>
      </c>
      <c r="K207" s="9">
        <f t="shared" si="32"/>
        <v>18.033333333333335</v>
      </c>
      <c r="L207" s="9">
        <v>6.833333333333333</v>
      </c>
      <c r="M207" s="9">
        <v>4.5</v>
      </c>
      <c r="N207" s="9">
        <v>21.333333333333332</v>
      </c>
      <c r="O207" s="9">
        <v>6.6</v>
      </c>
      <c r="P207" s="9">
        <v>4.5</v>
      </c>
      <c r="Q207" s="9">
        <v>17.100000000000001</v>
      </c>
      <c r="R207" s="9">
        <f t="shared" si="33"/>
        <v>5.3920529801324522</v>
      </c>
      <c r="S207" s="9">
        <f t="shared" si="33"/>
        <v>3.7683333333333331</v>
      </c>
      <c r="T207" s="9">
        <f t="shared" si="33"/>
        <v>8.4191666666666674</v>
      </c>
    </row>
    <row r="208" spans="1:20" x14ac:dyDescent="0.35">
      <c r="A208" s="2" t="str">
        <f t="shared" si="31"/>
        <v/>
      </c>
      <c r="B208" s="2" t="s">
        <v>316</v>
      </c>
      <c r="C208" s="9">
        <v>40.166666666666664</v>
      </c>
      <c r="D208" s="9">
        <v>20.433333333333334</v>
      </c>
      <c r="E208" s="9">
        <v>25.5</v>
      </c>
      <c r="F208" s="9">
        <v>51.5</v>
      </c>
      <c r="G208" s="9">
        <v>22.3</v>
      </c>
      <c r="H208" s="9">
        <v>36.799999999999997</v>
      </c>
      <c r="I208" s="9">
        <f t="shared" si="32"/>
        <v>23.653642384105957</v>
      </c>
      <c r="J208" s="9">
        <f t="shared" si="32"/>
        <v>24.580000000000002</v>
      </c>
      <c r="K208" s="9">
        <f t="shared" si="32"/>
        <v>18.033333333333335</v>
      </c>
      <c r="L208" s="9">
        <v>11.200000000000001</v>
      </c>
      <c r="M208" s="9">
        <v>5.5666666666666664</v>
      </c>
      <c r="N208" s="9">
        <v>21.333333333333332</v>
      </c>
      <c r="O208" s="9">
        <v>19.3</v>
      </c>
      <c r="P208" s="9">
        <v>6.8</v>
      </c>
      <c r="Q208" s="9">
        <v>24.5</v>
      </c>
      <c r="R208" s="9">
        <f t="shared" si="33"/>
        <v>5.3920529801324522</v>
      </c>
      <c r="S208" s="9">
        <f t="shared" si="33"/>
        <v>3.7683333333333331</v>
      </c>
      <c r="T208" s="9">
        <f t="shared" si="33"/>
        <v>8.4191666666666674</v>
      </c>
    </row>
    <row r="209" spans="1:20" x14ac:dyDescent="0.35">
      <c r="A209" s="2" t="str">
        <f t="shared" si="31"/>
        <v/>
      </c>
      <c r="B209" s="2" t="s">
        <v>317</v>
      </c>
      <c r="C209" s="9">
        <v>48.433333333333337</v>
      </c>
      <c r="D209" s="9">
        <v>21.900000000000002</v>
      </c>
      <c r="E209" s="9">
        <v>30.766666666666666</v>
      </c>
      <c r="F209" s="9">
        <v>56.3</v>
      </c>
      <c r="G209" s="9">
        <v>22.8</v>
      </c>
      <c r="H209" s="9">
        <v>35.5</v>
      </c>
      <c r="I209" s="9">
        <f t="shared" si="32"/>
        <v>23.653642384105957</v>
      </c>
      <c r="J209" s="9">
        <f t="shared" si="32"/>
        <v>24.580000000000002</v>
      </c>
      <c r="K209" s="9">
        <f t="shared" si="32"/>
        <v>18.033333333333335</v>
      </c>
      <c r="L209" s="9">
        <v>13.433333333333332</v>
      </c>
      <c r="M209" s="9">
        <v>6.0666666666666673</v>
      </c>
      <c r="N209" s="9">
        <v>21.2</v>
      </c>
      <c r="O209" s="9">
        <v>14.4</v>
      </c>
      <c r="P209" s="9">
        <v>6.9</v>
      </c>
      <c r="Q209" s="9">
        <v>22</v>
      </c>
      <c r="R209" s="9">
        <f t="shared" si="33"/>
        <v>5.3920529801324522</v>
      </c>
      <c r="S209" s="9">
        <f t="shared" si="33"/>
        <v>3.7683333333333331</v>
      </c>
      <c r="T209" s="9">
        <f t="shared" si="33"/>
        <v>8.4191666666666674</v>
      </c>
    </row>
    <row r="210" spans="1:20" x14ac:dyDescent="0.35">
      <c r="A210" s="2" t="str">
        <f t="shared" si="31"/>
        <v/>
      </c>
      <c r="B210" s="2" t="s">
        <v>318</v>
      </c>
      <c r="C210" s="9">
        <v>55.233333333333327</v>
      </c>
      <c r="D210" s="9">
        <v>23.400000000000002</v>
      </c>
      <c r="E210" s="9">
        <v>34.800000000000004</v>
      </c>
      <c r="F210" s="9">
        <v>57.9</v>
      </c>
      <c r="G210" s="9">
        <v>25.1</v>
      </c>
      <c r="H210" s="9">
        <v>32.1</v>
      </c>
      <c r="I210" s="9">
        <f t="shared" si="32"/>
        <v>23.653642384105957</v>
      </c>
      <c r="J210" s="9">
        <f t="shared" si="32"/>
        <v>24.580000000000002</v>
      </c>
      <c r="K210" s="9">
        <f t="shared" si="32"/>
        <v>18.033333333333335</v>
      </c>
      <c r="L210" s="9">
        <v>19.066666666666666</v>
      </c>
      <c r="M210" s="9">
        <v>7.833333333333333</v>
      </c>
      <c r="N210" s="9">
        <v>28.033333333333331</v>
      </c>
      <c r="O210" s="9">
        <v>23.5</v>
      </c>
      <c r="P210" s="9">
        <v>9.8000000000000007</v>
      </c>
      <c r="Q210" s="9">
        <v>37.6</v>
      </c>
      <c r="R210" s="9">
        <f t="shared" si="33"/>
        <v>5.3920529801324522</v>
      </c>
      <c r="S210" s="9">
        <f t="shared" si="33"/>
        <v>3.7683333333333331</v>
      </c>
      <c r="T210" s="9">
        <f t="shared" si="33"/>
        <v>8.4191666666666674</v>
      </c>
    </row>
    <row r="211" spans="1:20" x14ac:dyDescent="0.35">
      <c r="A211" s="2" t="str">
        <f t="shared" si="31"/>
        <v/>
      </c>
      <c r="B211" s="2" t="s">
        <v>319</v>
      </c>
      <c r="C211" s="9">
        <v>60.166666666666664</v>
      </c>
      <c r="D211" s="9">
        <v>24.900000000000002</v>
      </c>
      <c r="E211" s="9">
        <v>33.533333333333331</v>
      </c>
      <c r="F211" s="9">
        <v>66.3</v>
      </c>
      <c r="G211" s="9">
        <v>26.8</v>
      </c>
      <c r="H211" s="9">
        <v>33</v>
      </c>
      <c r="I211" s="9">
        <f t="shared" si="32"/>
        <v>23.653642384105957</v>
      </c>
      <c r="J211" s="9">
        <f t="shared" si="32"/>
        <v>24.580000000000002</v>
      </c>
      <c r="K211" s="9">
        <f t="shared" si="32"/>
        <v>18.033333333333335</v>
      </c>
      <c r="L211" s="9">
        <v>23.433333333333334</v>
      </c>
      <c r="M211" s="9">
        <v>9.6333333333333346</v>
      </c>
      <c r="N211" s="9">
        <v>31.033333333333331</v>
      </c>
      <c r="O211" s="9">
        <v>32.4</v>
      </c>
      <c r="P211" s="9">
        <v>12.2</v>
      </c>
      <c r="Q211" s="9">
        <v>33.5</v>
      </c>
      <c r="R211" s="9">
        <f t="shared" si="33"/>
        <v>5.3920529801324522</v>
      </c>
      <c r="S211" s="9">
        <f t="shared" si="33"/>
        <v>3.7683333333333331</v>
      </c>
      <c r="T211" s="9">
        <f t="shared" si="33"/>
        <v>8.4191666666666674</v>
      </c>
    </row>
    <row r="212" spans="1:20" x14ac:dyDescent="0.35">
      <c r="A212" s="2" t="str">
        <f t="shared" si="31"/>
        <v/>
      </c>
      <c r="B212" s="2" t="s">
        <v>320</v>
      </c>
      <c r="C212" s="9">
        <v>65.599999999999994</v>
      </c>
      <c r="D212" s="9">
        <v>28.933333333333337</v>
      </c>
      <c r="E212" s="9">
        <v>37.5</v>
      </c>
      <c r="F212" s="9">
        <v>72.599999999999994</v>
      </c>
      <c r="G212" s="9">
        <v>34.9</v>
      </c>
      <c r="H212" s="9">
        <v>47.4</v>
      </c>
      <c r="I212" s="9">
        <f t="shared" si="32"/>
        <v>23.653642384105957</v>
      </c>
      <c r="J212" s="9">
        <f t="shared" si="32"/>
        <v>24.580000000000002</v>
      </c>
      <c r="K212" s="9">
        <f t="shared" si="32"/>
        <v>18.033333333333335</v>
      </c>
      <c r="L212" s="9">
        <v>31.766666666666666</v>
      </c>
      <c r="M212" s="9">
        <v>13.666666666666666</v>
      </c>
      <c r="N212" s="9">
        <v>37.333333333333336</v>
      </c>
      <c r="O212" s="9">
        <v>39.4</v>
      </c>
      <c r="P212" s="9">
        <v>19</v>
      </c>
      <c r="Q212" s="9">
        <v>40.9</v>
      </c>
      <c r="R212" s="9">
        <f t="shared" si="33"/>
        <v>5.3920529801324522</v>
      </c>
      <c r="S212" s="9">
        <f t="shared" si="33"/>
        <v>3.7683333333333331</v>
      </c>
      <c r="T212" s="9">
        <f t="shared" si="33"/>
        <v>8.4191666666666674</v>
      </c>
    </row>
    <row r="213" spans="1:20" x14ac:dyDescent="0.35">
      <c r="A213" s="2" t="str">
        <f t="shared" si="31"/>
        <v/>
      </c>
      <c r="B213" s="2" t="s">
        <v>321</v>
      </c>
      <c r="C213" s="9">
        <v>73.333333333333329</v>
      </c>
      <c r="D213" s="9">
        <v>35.5</v>
      </c>
      <c r="E213" s="9">
        <v>44.366666666666674</v>
      </c>
      <c r="F213" s="9">
        <v>81.099999999999994</v>
      </c>
      <c r="G213" s="9">
        <v>44.8</v>
      </c>
      <c r="H213" s="9">
        <v>52.7</v>
      </c>
      <c r="I213" s="9">
        <f t="shared" si="32"/>
        <v>23.653642384105957</v>
      </c>
      <c r="J213" s="9">
        <f t="shared" si="32"/>
        <v>24.580000000000002</v>
      </c>
      <c r="K213" s="9">
        <f t="shared" si="32"/>
        <v>18.033333333333335</v>
      </c>
      <c r="L213" s="9">
        <v>37</v>
      </c>
      <c r="M213" s="9">
        <v>18.3</v>
      </c>
      <c r="N213" s="9">
        <v>40.56666666666667</v>
      </c>
      <c r="O213" s="9">
        <v>39.200000000000003</v>
      </c>
      <c r="P213" s="9">
        <v>23.7</v>
      </c>
      <c r="Q213" s="9">
        <v>47.3</v>
      </c>
      <c r="R213" s="9">
        <f t="shared" si="33"/>
        <v>5.3920529801324522</v>
      </c>
      <c r="S213" s="9">
        <f t="shared" si="33"/>
        <v>3.7683333333333331</v>
      </c>
      <c r="T213" s="9">
        <f t="shared" si="33"/>
        <v>8.4191666666666674</v>
      </c>
    </row>
    <row r="214" spans="1:20" x14ac:dyDescent="0.35">
      <c r="A214" s="2" t="str">
        <f t="shared" si="31"/>
        <v/>
      </c>
      <c r="B214" s="2" t="s">
        <v>322</v>
      </c>
      <c r="C214" s="9">
        <v>78.566666666666663</v>
      </c>
      <c r="D214" s="9">
        <v>41.866666666666667</v>
      </c>
      <c r="E214" s="9">
        <v>53.199999999999996</v>
      </c>
      <c r="F214" s="9">
        <v>82</v>
      </c>
      <c r="G214" s="9">
        <v>45.9</v>
      </c>
      <c r="H214" s="9">
        <v>59.5</v>
      </c>
      <c r="I214" s="9">
        <f t="shared" si="32"/>
        <v>23.653642384105957</v>
      </c>
      <c r="J214" s="9">
        <f t="shared" si="32"/>
        <v>24.580000000000002</v>
      </c>
      <c r="K214" s="9">
        <f t="shared" si="32"/>
        <v>18.033333333333335</v>
      </c>
      <c r="L214" s="9">
        <v>40.766666666666666</v>
      </c>
      <c r="M214" s="9">
        <v>23.933333333333337</v>
      </c>
      <c r="N214" s="9">
        <v>48.966666666666661</v>
      </c>
      <c r="O214" s="9">
        <v>43.7</v>
      </c>
      <c r="P214" s="9">
        <v>29.1</v>
      </c>
      <c r="Q214" s="9">
        <v>58.7</v>
      </c>
      <c r="R214" s="9">
        <f t="shared" si="33"/>
        <v>5.3920529801324522</v>
      </c>
      <c r="S214" s="9">
        <f t="shared" si="33"/>
        <v>3.7683333333333331</v>
      </c>
      <c r="T214" s="9">
        <f t="shared" si="33"/>
        <v>8.4191666666666674</v>
      </c>
    </row>
    <row r="215" spans="1:20" x14ac:dyDescent="0.35">
      <c r="A215" s="2" t="str">
        <f t="shared" si="31"/>
        <v>'21</v>
      </c>
      <c r="B215" s="2" t="s">
        <v>323</v>
      </c>
      <c r="C215" s="9">
        <v>79.633333333333326</v>
      </c>
      <c r="D215" s="9">
        <v>44.699999999999996</v>
      </c>
      <c r="E215" s="9">
        <v>54.733333333333327</v>
      </c>
      <c r="F215" s="9">
        <v>75.8</v>
      </c>
      <c r="G215" s="9">
        <v>43.4</v>
      </c>
      <c r="H215" s="9">
        <v>52</v>
      </c>
      <c r="I215" s="9">
        <f t="shared" ref="I215:K230" si="34">I214</f>
        <v>23.653642384105957</v>
      </c>
      <c r="J215" s="9">
        <f t="shared" si="34"/>
        <v>24.580000000000002</v>
      </c>
      <c r="K215" s="9">
        <f t="shared" si="34"/>
        <v>18.033333333333335</v>
      </c>
      <c r="L215" s="9">
        <v>41.766666666666673</v>
      </c>
      <c r="M215" s="9">
        <v>26.033333333333331</v>
      </c>
      <c r="N215" s="9">
        <v>50.166666666666664</v>
      </c>
      <c r="O215" s="9">
        <v>42.4</v>
      </c>
      <c r="P215" s="9">
        <v>25.3</v>
      </c>
      <c r="Q215" s="9">
        <v>44.5</v>
      </c>
      <c r="R215" s="9">
        <f t="shared" ref="R215:T230" si="35">R214</f>
        <v>5.3920529801324522</v>
      </c>
      <c r="S215" s="9">
        <f t="shared" si="35"/>
        <v>3.7683333333333331</v>
      </c>
      <c r="T215" s="9">
        <f t="shared" si="35"/>
        <v>8.4191666666666674</v>
      </c>
    </row>
    <row r="216" spans="1:20" x14ac:dyDescent="0.35">
      <c r="A216" s="2" t="str">
        <f t="shared" si="31"/>
        <v/>
      </c>
      <c r="B216" s="2" t="s">
        <v>324</v>
      </c>
      <c r="C216" s="9">
        <v>78.066666666666677</v>
      </c>
      <c r="D216" s="9">
        <v>44.199999999999996</v>
      </c>
      <c r="E216" s="9">
        <v>50.933333333333337</v>
      </c>
      <c r="F216" s="9">
        <v>76.400000000000006</v>
      </c>
      <c r="G216" s="9">
        <v>43.3</v>
      </c>
      <c r="H216" s="9">
        <v>41.3</v>
      </c>
      <c r="I216" s="9">
        <f t="shared" si="34"/>
        <v>23.653642384105957</v>
      </c>
      <c r="J216" s="9">
        <f t="shared" si="34"/>
        <v>24.580000000000002</v>
      </c>
      <c r="K216" s="9">
        <f t="shared" si="34"/>
        <v>18.033333333333335</v>
      </c>
      <c r="L216" s="9">
        <v>41.766666666666666</v>
      </c>
      <c r="M216" s="9">
        <v>25.366666666666671</v>
      </c>
      <c r="N216" s="9">
        <v>48.066666666666663</v>
      </c>
      <c r="O216" s="9">
        <v>39.200000000000003</v>
      </c>
      <c r="P216" s="9">
        <v>21.7</v>
      </c>
      <c r="Q216" s="9">
        <v>41</v>
      </c>
      <c r="R216" s="9">
        <f t="shared" si="35"/>
        <v>5.3920529801324522</v>
      </c>
      <c r="S216" s="9">
        <f t="shared" si="35"/>
        <v>3.7683333333333331</v>
      </c>
      <c r="T216" s="9">
        <f t="shared" si="35"/>
        <v>8.4191666666666674</v>
      </c>
    </row>
    <row r="217" spans="1:20" x14ac:dyDescent="0.35">
      <c r="A217" s="2" t="str">
        <f t="shared" si="31"/>
        <v/>
      </c>
      <c r="B217" s="2" t="s">
        <v>325</v>
      </c>
      <c r="C217" s="9">
        <v>78.033333333333331</v>
      </c>
      <c r="D217" s="9">
        <v>43.733333333333327</v>
      </c>
      <c r="E217" s="9">
        <v>47.666666666666664</v>
      </c>
      <c r="F217" s="9">
        <v>81.900000000000006</v>
      </c>
      <c r="G217" s="9">
        <v>44.5</v>
      </c>
      <c r="H217" s="9">
        <v>49.7</v>
      </c>
      <c r="I217" s="9">
        <f t="shared" si="34"/>
        <v>23.653642384105957</v>
      </c>
      <c r="J217" s="9">
        <f t="shared" si="34"/>
        <v>24.580000000000002</v>
      </c>
      <c r="K217" s="9">
        <f t="shared" si="34"/>
        <v>18.033333333333335</v>
      </c>
      <c r="L217" s="9">
        <v>42.466666666666661</v>
      </c>
      <c r="M217" s="9">
        <v>22.833333333333332</v>
      </c>
      <c r="N217" s="9">
        <v>45.833333333333336</v>
      </c>
      <c r="O217" s="9">
        <v>45.8</v>
      </c>
      <c r="P217" s="9">
        <v>21.5</v>
      </c>
      <c r="Q217" s="9">
        <v>52</v>
      </c>
      <c r="R217" s="9">
        <f t="shared" si="35"/>
        <v>5.3920529801324522</v>
      </c>
      <c r="S217" s="9">
        <f t="shared" si="35"/>
        <v>3.7683333333333331</v>
      </c>
      <c r="T217" s="9">
        <f t="shared" si="35"/>
        <v>8.4191666666666674</v>
      </c>
    </row>
    <row r="218" spans="1:20" x14ac:dyDescent="0.35">
      <c r="A218" s="2" t="str">
        <f t="shared" si="31"/>
        <v/>
      </c>
      <c r="B218" s="2" t="s">
        <v>326</v>
      </c>
      <c r="C218" s="9">
        <v>78.7</v>
      </c>
      <c r="D218" s="9">
        <v>45.333333333333336</v>
      </c>
      <c r="E218" s="9">
        <v>48.699999999999996</v>
      </c>
      <c r="F218" s="9">
        <v>77.8</v>
      </c>
      <c r="G218" s="9">
        <v>48.2</v>
      </c>
      <c r="H218" s="9">
        <v>55.1</v>
      </c>
      <c r="I218" s="9">
        <f t="shared" si="34"/>
        <v>23.653642384105957</v>
      </c>
      <c r="J218" s="9">
        <f t="shared" si="34"/>
        <v>24.580000000000002</v>
      </c>
      <c r="K218" s="9">
        <f t="shared" si="34"/>
        <v>18.033333333333335</v>
      </c>
      <c r="L218" s="9">
        <v>45.433333333333337</v>
      </c>
      <c r="M218" s="9">
        <v>22.366666666666664</v>
      </c>
      <c r="N218" s="9">
        <v>47.033333333333331</v>
      </c>
      <c r="O218" s="9">
        <v>51.3</v>
      </c>
      <c r="P218" s="9">
        <v>23.9</v>
      </c>
      <c r="Q218" s="9">
        <v>48.1</v>
      </c>
      <c r="R218" s="9">
        <f t="shared" si="35"/>
        <v>5.3920529801324522</v>
      </c>
      <c r="S218" s="9">
        <f t="shared" si="35"/>
        <v>3.7683333333333331</v>
      </c>
      <c r="T218" s="9">
        <f t="shared" si="35"/>
        <v>8.4191666666666674</v>
      </c>
    </row>
    <row r="219" spans="1:20" x14ac:dyDescent="0.35">
      <c r="A219" s="2" t="str">
        <f t="shared" si="31"/>
        <v/>
      </c>
      <c r="B219" s="2" t="s">
        <v>327</v>
      </c>
      <c r="C219" s="9">
        <v>81.266666666666666</v>
      </c>
      <c r="D219" s="9">
        <v>48.566666666666663</v>
      </c>
      <c r="E219" s="9">
        <v>56.633333333333333</v>
      </c>
      <c r="F219" s="9">
        <v>84.1</v>
      </c>
      <c r="G219" s="9">
        <v>53</v>
      </c>
      <c r="H219" s="9">
        <v>65.099999999999994</v>
      </c>
      <c r="I219" s="9">
        <f t="shared" si="34"/>
        <v>23.653642384105957</v>
      </c>
      <c r="J219" s="9">
        <f t="shared" si="34"/>
        <v>24.580000000000002</v>
      </c>
      <c r="K219" s="9">
        <f t="shared" si="34"/>
        <v>18.033333333333335</v>
      </c>
      <c r="L219" s="9">
        <v>46.699999999999996</v>
      </c>
      <c r="M219" s="9">
        <v>25.533333333333331</v>
      </c>
      <c r="N219" s="9">
        <v>53.933333333333337</v>
      </c>
      <c r="O219" s="9">
        <v>43</v>
      </c>
      <c r="P219" s="9">
        <v>31.2</v>
      </c>
      <c r="Q219" s="9">
        <v>61.7</v>
      </c>
      <c r="R219" s="9">
        <f t="shared" si="35"/>
        <v>5.3920529801324522</v>
      </c>
      <c r="S219" s="9">
        <f t="shared" si="35"/>
        <v>3.7683333333333331</v>
      </c>
      <c r="T219" s="9">
        <f t="shared" si="35"/>
        <v>8.4191666666666674</v>
      </c>
    </row>
    <row r="220" spans="1:20" x14ac:dyDescent="0.35">
      <c r="A220" s="2" t="str">
        <f t="shared" si="31"/>
        <v/>
      </c>
      <c r="B220" s="2" t="s">
        <v>328</v>
      </c>
      <c r="C220" s="9">
        <v>76.566666666666663</v>
      </c>
      <c r="D220" s="9">
        <v>50.1</v>
      </c>
      <c r="E220" s="9">
        <v>54.633333333333326</v>
      </c>
      <c r="F220" s="9">
        <v>67.8</v>
      </c>
      <c r="G220" s="9">
        <v>49.1</v>
      </c>
      <c r="H220" s="9">
        <v>43.7</v>
      </c>
      <c r="I220" s="9">
        <f t="shared" si="34"/>
        <v>23.653642384105957</v>
      </c>
      <c r="J220" s="9">
        <f t="shared" si="34"/>
        <v>24.580000000000002</v>
      </c>
      <c r="K220" s="9">
        <f t="shared" si="34"/>
        <v>18.033333333333335</v>
      </c>
      <c r="L220" s="9">
        <v>45.699999999999996</v>
      </c>
      <c r="M220" s="9">
        <v>27.866666666666664</v>
      </c>
      <c r="N220" s="9">
        <v>52.400000000000006</v>
      </c>
      <c r="O220" s="9">
        <v>42.8</v>
      </c>
      <c r="P220" s="9">
        <v>28.5</v>
      </c>
      <c r="Q220" s="9">
        <v>47.4</v>
      </c>
      <c r="R220" s="9">
        <f t="shared" si="35"/>
        <v>5.3920529801324522</v>
      </c>
      <c r="S220" s="9">
        <f t="shared" si="35"/>
        <v>3.7683333333333331</v>
      </c>
      <c r="T220" s="9">
        <f t="shared" si="35"/>
        <v>8.4191666666666674</v>
      </c>
    </row>
    <row r="221" spans="1:20" x14ac:dyDescent="0.35">
      <c r="A221" s="2" t="str">
        <f t="shared" si="31"/>
        <v/>
      </c>
      <c r="B221" s="2" t="s">
        <v>329</v>
      </c>
      <c r="C221" s="9">
        <v>71.466666666666654</v>
      </c>
      <c r="D221" s="9">
        <v>51.033333333333331</v>
      </c>
      <c r="E221" s="9">
        <v>51.300000000000004</v>
      </c>
      <c r="F221" s="9">
        <v>62.5</v>
      </c>
      <c r="G221" s="9">
        <v>51</v>
      </c>
      <c r="H221" s="9">
        <v>45.1</v>
      </c>
      <c r="I221" s="9">
        <f t="shared" si="34"/>
        <v>23.653642384105957</v>
      </c>
      <c r="J221" s="9">
        <f t="shared" si="34"/>
        <v>24.580000000000002</v>
      </c>
      <c r="K221" s="9">
        <f t="shared" si="34"/>
        <v>18.033333333333335</v>
      </c>
      <c r="L221" s="9">
        <v>41.033333333333331</v>
      </c>
      <c r="M221" s="9">
        <v>29.900000000000002</v>
      </c>
      <c r="N221" s="9">
        <v>51.166666666666664</v>
      </c>
      <c r="O221" s="9">
        <v>37.299999999999997</v>
      </c>
      <c r="P221" s="9">
        <v>30</v>
      </c>
      <c r="Q221" s="9">
        <v>44.4</v>
      </c>
      <c r="R221" s="9">
        <f t="shared" si="35"/>
        <v>5.3920529801324522</v>
      </c>
      <c r="S221" s="9">
        <f t="shared" si="35"/>
        <v>3.7683333333333331</v>
      </c>
      <c r="T221" s="9">
        <f t="shared" si="35"/>
        <v>8.4191666666666674</v>
      </c>
    </row>
    <row r="222" spans="1:20" x14ac:dyDescent="0.35">
      <c r="A222" s="2" t="str">
        <f t="shared" si="31"/>
        <v/>
      </c>
      <c r="B222" s="2" t="s">
        <v>330</v>
      </c>
      <c r="C222" s="9">
        <v>67.8</v>
      </c>
      <c r="D222" s="9">
        <v>50.466666666666661</v>
      </c>
      <c r="E222" s="9">
        <v>47.533333333333339</v>
      </c>
      <c r="F222" s="9">
        <v>73.099999999999994</v>
      </c>
      <c r="G222" s="9">
        <v>51.3</v>
      </c>
      <c r="H222" s="9">
        <v>53.8</v>
      </c>
      <c r="I222" s="9">
        <f t="shared" si="34"/>
        <v>23.653642384105957</v>
      </c>
      <c r="J222" s="9">
        <f t="shared" si="34"/>
        <v>24.580000000000002</v>
      </c>
      <c r="K222" s="9">
        <f t="shared" si="34"/>
        <v>18.033333333333335</v>
      </c>
      <c r="L222" s="9">
        <v>41.666666666666664</v>
      </c>
      <c r="M222" s="9">
        <v>29.433333333333334</v>
      </c>
      <c r="N222" s="9">
        <v>47.4</v>
      </c>
      <c r="O222" s="9">
        <v>44.9</v>
      </c>
      <c r="P222" s="9">
        <v>29.8</v>
      </c>
      <c r="Q222" s="9">
        <v>50.4</v>
      </c>
      <c r="R222" s="9">
        <f t="shared" si="35"/>
        <v>5.3920529801324522</v>
      </c>
      <c r="S222" s="9">
        <f t="shared" si="35"/>
        <v>3.7683333333333331</v>
      </c>
      <c r="T222" s="9">
        <f t="shared" si="35"/>
        <v>8.4191666666666674</v>
      </c>
    </row>
    <row r="223" spans="1:20" x14ac:dyDescent="0.35">
      <c r="A223" s="2" t="str">
        <f t="shared" si="31"/>
        <v/>
      </c>
      <c r="B223" s="2" t="s">
        <v>331</v>
      </c>
      <c r="C223" s="9">
        <v>69.666666666666671</v>
      </c>
      <c r="D223" s="9">
        <v>53.866666666666667</v>
      </c>
      <c r="E223" s="9">
        <v>52.800000000000004</v>
      </c>
      <c r="F223" s="9">
        <v>73.400000000000006</v>
      </c>
      <c r="G223" s="9">
        <v>59.3</v>
      </c>
      <c r="H223" s="9">
        <v>59.5</v>
      </c>
      <c r="I223" s="9">
        <f t="shared" si="34"/>
        <v>23.653642384105957</v>
      </c>
      <c r="J223" s="9">
        <f t="shared" si="34"/>
        <v>24.580000000000002</v>
      </c>
      <c r="K223" s="9">
        <f t="shared" si="34"/>
        <v>18.033333333333335</v>
      </c>
      <c r="L223" s="9">
        <v>43.233333333333327</v>
      </c>
      <c r="M223" s="9">
        <v>31.3</v>
      </c>
      <c r="N223" s="9">
        <v>47.833333333333336</v>
      </c>
      <c r="O223" s="9">
        <v>47.5</v>
      </c>
      <c r="P223" s="9">
        <v>34.1</v>
      </c>
      <c r="Q223" s="9">
        <v>48.7</v>
      </c>
      <c r="R223" s="9">
        <f t="shared" si="35"/>
        <v>5.3920529801324522</v>
      </c>
      <c r="S223" s="9">
        <f t="shared" si="35"/>
        <v>3.7683333333333331</v>
      </c>
      <c r="T223" s="9">
        <f t="shared" si="35"/>
        <v>8.4191666666666674</v>
      </c>
    </row>
    <row r="224" spans="1:20" x14ac:dyDescent="0.35">
      <c r="A224" s="2" t="str">
        <f t="shared" si="31"/>
        <v/>
      </c>
      <c r="B224" s="2" t="s">
        <v>332</v>
      </c>
      <c r="C224" s="9">
        <v>68.933333333333337</v>
      </c>
      <c r="D224" s="9">
        <v>55.066666666666663</v>
      </c>
      <c r="E224" s="9">
        <v>56.300000000000004</v>
      </c>
      <c r="F224" s="9">
        <v>60.3</v>
      </c>
      <c r="G224" s="9">
        <v>54.6</v>
      </c>
      <c r="H224" s="9">
        <v>55.6</v>
      </c>
      <c r="I224" s="9">
        <f t="shared" si="34"/>
        <v>23.653642384105957</v>
      </c>
      <c r="J224" s="9">
        <f t="shared" si="34"/>
        <v>24.580000000000002</v>
      </c>
      <c r="K224" s="9">
        <f t="shared" si="34"/>
        <v>18.033333333333335</v>
      </c>
      <c r="L224" s="9">
        <v>45</v>
      </c>
      <c r="M224" s="9">
        <v>32.666666666666664</v>
      </c>
      <c r="N224" s="9">
        <v>51.433333333333337</v>
      </c>
      <c r="O224" s="9">
        <v>42.6</v>
      </c>
      <c r="P224" s="9">
        <v>34.1</v>
      </c>
      <c r="Q224" s="9">
        <v>55.2</v>
      </c>
      <c r="R224" s="9">
        <f t="shared" si="35"/>
        <v>5.3920529801324522</v>
      </c>
      <c r="S224" s="9">
        <f t="shared" si="35"/>
        <v>3.7683333333333331</v>
      </c>
      <c r="T224" s="9">
        <f t="shared" si="35"/>
        <v>8.4191666666666674</v>
      </c>
    </row>
    <row r="225" spans="1:20" x14ac:dyDescent="0.35">
      <c r="A225" s="2" t="str">
        <f t="shared" si="31"/>
        <v/>
      </c>
      <c r="B225" s="2" t="s">
        <v>333</v>
      </c>
      <c r="C225" s="9">
        <v>64.86666666666666</v>
      </c>
      <c r="D225" s="9">
        <v>56</v>
      </c>
      <c r="E225" s="9">
        <v>55.566666666666663</v>
      </c>
      <c r="F225" s="9">
        <v>60.9</v>
      </c>
      <c r="G225" s="9">
        <v>54.1</v>
      </c>
      <c r="H225" s="9">
        <v>51.6</v>
      </c>
      <c r="I225" s="9">
        <f t="shared" si="34"/>
        <v>23.653642384105957</v>
      </c>
      <c r="J225" s="9">
        <f t="shared" si="34"/>
        <v>24.580000000000002</v>
      </c>
      <c r="K225" s="9">
        <f t="shared" si="34"/>
        <v>18.033333333333335</v>
      </c>
      <c r="L225" s="9">
        <v>43.666666666666664</v>
      </c>
      <c r="M225" s="9">
        <v>33.666666666666664</v>
      </c>
      <c r="N225" s="9">
        <v>48.966666666666669</v>
      </c>
      <c r="O225" s="9">
        <v>40.9</v>
      </c>
      <c r="P225" s="9">
        <v>32.799999999999997</v>
      </c>
      <c r="Q225" s="9">
        <v>43</v>
      </c>
      <c r="R225" s="9">
        <f t="shared" si="35"/>
        <v>5.3920529801324522</v>
      </c>
      <c r="S225" s="9">
        <f t="shared" si="35"/>
        <v>3.7683333333333331</v>
      </c>
      <c r="T225" s="9">
        <f t="shared" si="35"/>
        <v>8.4191666666666674</v>
      </c>
    </row>
    <row r="226" spans="1:20" x14ac:dyDescent="0.35">
      <c r="A226" s="2" t="str">
        <f t="shared" si="31"/>
        <v/>
      </c>
      <c r="B226" s="2" t="s">
        <v>334</v>
      </c>
      <c r="C226" s="9">
        <v>59.166666666666664</v>
      </c>
      <c r="D226" s="9">
        <v>55</v>
      </c>
      <c r="E226" s="9">
        <v>52.9</v>
      </c>
      <c r="F226" s="9">
        <v>56.3</v>
      </c>
      <c r="G226" s="9">
        <v>56.3</v>
      </c>
      <c r="H226" s="9">
        <v>51.5</v>
      </c>
      <c r="I226" s="9">
        <f t="shared" si="34"/>
        <v>23.653642384105957</v>
      </c>
      <c r="J226" s="9">
        <f t="shared" si="34"/>
        <v>24.580000000000002</v>
      </c>
      <c r="K226" s="9">
        <f t="shared" si="34"/>
        <v>18.033333333333335</v>
      </c>
      <c r="L226" s="9">
        <v>38.833333333333336</v>
      </c>
      <c r="M226" s="9">
        <v>32.033333333333339</v>
      </c>
      <c r="N226" s="9">
        <v>44.966666666666669</v>
      </c>
      <c r="O226" s="9">
        <v>33</v>
      </c>
      <c r="P226" s="9">
        <v>29.2</v>
      </c>
      <c r="Q226" s="9">
        <v>36.700000000000003</v>
      </c>
      <c r="R226" s="9">
        <f t="shared" si="35"/>
        <v>5.3920529801324522</v>
      </c>
      <c r="S226" s="9">
        <f t="shared" si="35"/>
        <v>3.7683333333333331</v>
      </c>
      <c r="T226" s="9">
        <f t="shared" si="35"/>
        <v>8.4191666666666674</v>
      </c>
    </row>
    <row r="227" spans="1:20" x14ac:dyDescent="0.35">
      <c r="A227" s="2" t="str">
        <f t="shared" si="31"/>
        <v>'22</v>
      </c>
      <c r="B227" s="2" t="s">
        <v>335</v>
      </c>
      <c r="C227" s="9">
        <v>51.599999999999994</v>
      </c>
      <c r="D227" s="9">
        <v>53.533333333333339</v>
      </c>
      <c r="E227" s="9">
        <v>48.033333333333331</v>
      </c>
      <c r="F227" s="9">
        <v>37.6</v>
      </c>
      <c r="G227" s="9">
        <v>50.2</v>
      </c>
      <c r="H227" s="9">
        <v>41</v>
      </c>
      <c r="I227" s="9">
        <f t="shared" si="34"/>
        <v>23.653642384105957</v>
      </c>
      <c r="J227" s="9">
        <f t="shared" si="34"/>
        <v>24.580000000000002</v>
      </c>
      <c r="K227" s="9">
        <f t="shared" si="34"/>
        <v>18.033333333333335</v>
      </c>
      <c r="L227" s="9">
        <v>34.200000000000003</v>
      </c>
      <c r="M227" s="9">
        <v>29.099999999999998</v>
      </c>
      <c r="N227" s="9">
        <v>37</v>
      </c>
      <c r="O227" s="9">
        <v>28.7</v>
      </c>
      <c r="P227" s="9">
        <v>25.3</v>
      </c>
      <c r="Q227" s="9">
        <v>31.3</v>
      </c>
      <c r="R227" s="9">
        <f t="shared" si="35"/>
        <v>5.3920529801324522</v>
      </c>
      <c r="S227" s="9">
        <f t="shared" si="35"/>
        <v>3.7683333333333331</v>
      </c>
      <c r="T227" s="9">
        <f t="shared" si="35"/>
        <v>8.4191666666666674</v>
      </c>
    </row>
    <row r="228" spans="1:20" x14ac:dyDescent="0.35">
      <c r="A228" s="2" t="str">
        <f t="shared" si="31"/>
        <v/>
      </c>
      <c r="B228" s="2" t="s">
        <v>336</v>
      </c>
      <c r="C228" s="9">
        <v>42.233333333333334</v>
      </c>
      <c r="D228" s="9">
        <v>50.466666666666669</v>
      </c>
      <c r="E228" s="9">
        <v>44.033333333333331</v>
      </c>
      <c r="F228" s="9">
        <v>32.799999999999997</v>
      </c>
      <c r="G228" s="9">
        <v>44.9</v>
      </c>
      <c r="H228" s="9">
        <v>39.6</v>
      </c>
      <c r="I228" s="9">
        <f t="shared" si="34"/>
        <v>23.653642384105957</v>
      </c>
      <c r="J228" s="9">
        <f t="shared" si="34"/>
        <v>24.580000000000002</v>
      </c>
      <c r="K228" s="9">
        <f t="shared" si="34"/>
        <v>18.033333333333335</v>
      </c>
      <c r="L228" s="9">
        <v>29.133333333333336</v>
      </c>
      <c r="M228" s="9">
        <v>25.8</v>
      </c>
      <c r="N228" s="9">
        <v>33.4</v>
      </c>
      <c r="O228" s="9">
        <v>25.7</v>
      </c>
      <c r="P228" s="9">
        <v>22.9</v>
      </c>
      <c r="Q228" s="9">
        <v>32.200000000000003</v>
      </c>
      <c r="R228" s="9">
        <f t="shared" si="35"/>
        <v>5.3920529801324522</v>
      </c>
      <c r="S228" s="9">
        <f t="shared" si="35"/>
        <v>3.7683333333333331</v>
      </c>
      <c r="T228" s="9">
        <f t="shared" si="35"/>
        <v>8.4191666666666674</v>
      </c>
    </row>
    <row r="229" spans="1:20" x14ac:dyDescent="0.35">
      <c r="A229" s="2" t="str">
        <f t="shared" si="31"/>
        <v/>
      </c>
      <c r="B229" s="2" t="s">
        <v>337</v>
      </c>
      <c r="C229" s="9">
        <v>35.200000000000003</v>
      </c>
      <c r="D229" s="9">
        <v>47.933333333333337</v>
      </c>
      <c r="E229" s="9">
        <v>43.29999999999999</v>
      </c>
      <c r="F229" s="9">
        <v>35.200000000000003</v>
      </c>
      <c r="G229" s="9">
        <v>48.7</v>
      </c>
      <c r="H229" s="9">
        <v>49.3</v>
      </c>
      <c r="I229" s="9">
        <f t="shared" si="34"/>
        <v>23.653642384105957</v>
      </c>
      <c r="J229" s="9">
        <f t="shared" si="34"/>
        <v>24.580000000000002</v>
      </c>
      <c r="K229" s="9">
        <f t="shared" si="34"/>
        <v>18.033333333333335</v>
      </c>
      <c r="L229" s="9">
        <v>23.8</v>
      </c>
      <c r="M229" s="9">
        <v>22.900000000000002</v>
      </c>
      <c r="N229" s="9">
        <v>31.599999999999998</v>
      </c>
      <c r="O229" s="9">
        <v>17</v>
      </c>
      <c r="P229" s="9">
        <v>20.5</v>
      </c>
      <c r="Q229" s="9">
        <v>31.3</v>
      </c>
      <c r="R229" s="9">
        <f t="shared" si="35"/>
        <v>5.3920529801324522</v>
      </c>
      <c r="S229" s="9">
        <f t="shared" si="35"/>
        <v>3.7683333333333331</v>
      </c>
      <c r="T229" s="9">
        <f t="shared" si="35"/>
        <v>8.4191666666666674</v>
      </c>
    </row>
    <row r="230" spans="1:20" x14ac:dyDescent="0.35">
      <c r="A230" s="2" t="str">
        <f t="shared" si="31"/>
        <v/>
      </c>
      <c r="B230" s="2" t="s">
        <v>338</v>
      </c>
      <c r="C230" s="9">
        <v>32.699999999999996</v>
      </c>
      <c r="D230" s="9">
        <v>48.466666666666661</v>
      </c>
      <c r="E230" s="9">
        <v>43.866666666666674</v>
      </c>
      <c r="F230" s="9">
        <v>30.1</v>
      </c>
      <c r="G230" s="9">
        <v>51.8</v>
      </c>
      <c r="H230" s="9">
        <v>42.7</v>
      </c>
      <c r="I230" s="9">
        <f t="shared" si="34"/>
        <v>23.653642384105957</v>
      </c>
      <c r="J230" s="9">
        <f t="shared" si="34"/>
        <v>24.580000000000002</v>
      </c>
      <c r="K230" s="9">
        <f t="shared" si="34"/>
        <v>18.033333333333335</v>
      </c>
      <c r="L230" s="9">
        <v>21.2</v>
      </c>
      <c r="M230" s="9">
        <v>20.8</v>
      </c>
      <c r="N230" s="9">
        <v>27.866666666666664</v>
      </c>
      <c r="O230" s="9">
        <v>20.9</v>
      </c>
      <c r="P230" s="9">
        <v>19</v>
      </c>
      <c r="Q230" s="9">
        <v>20.100000000000001</v>
      </c>
      <c r="R230" s="9">
        <f t="shared" si="35"/>
        <v>5.3920529801324522</v>
      </c>
      <c r="S230" s="9">
        <f t="shared" si="35"/>
        <v>3.7683333333333331</v>
      </c>
      <c r="T230" s="9">
        <f t="shared" si="35"/>
        <v>8.4191666666666674</v>
      </c>
    </row>
    <row r="231" spans="1:20" x14ac:dyDescent="0.35">
      <c r="A231" s="2" t="str">
        <f t="shared" si="31"/>
        <v/>
      </c>
      <c r="B231" s="2" t="s">
        <v>339</v>
      </c>
      <c r="C231" s="9">
        <v>28.633333333333336</v>
      </c>
      <c r="D231" s="9">
        <v>48.966666666666669</v>
      </c>
      <c r="E231" s="9">
        <v>44</v>
      </c>
      <c r="F231" s="9">
        <v>20.6</v>
      </c>
      <c r="G231" s="9">
        <v>46.4</v>
      </c>
      <c r="H231" s="9">
        <v>40</v>
      </c>
      <c r="I231" s="9">
        <f t="shared" ref="I231:K244" si="36">I230</f>
        <v>23.653642384105957</v>
      </c>
      <c r="J231" s="9">
        <f t="shared" si="36"/>
        <v>24.580000000000002</v>
      </c>
      <c r="K231" s="9">
        <f t="shared" si="36"/>
        <v>18.033333333333335</v>
      </c>
      <c r="L231" s="9">
        <v>16.7</v>
      </c>
      <c r="M231" s="9">
        <v>18.833333333333332</v>
      </c>
      <c r="N231" s="9">
        <v>21.333333333333332</v>
      </c>
      <c r="O231" s="9">
        <v>12.2</v>
      </c>
      <c r="P231" s="9">
        <v>17</v>
      </c>
      <c r="Q231" s="9">
        <v>12.6</v>
      </c>
      <c r="R231" s="9">
        <f t="shared" ref="R231:T237" si="37">R230</f>
        <v>5.3920529801324522</v>
      </c>
      <c r="S231" s="9">
        <f t="shared" si="37"/>
        <v>3.7683333333333331</v>
      </c>
      <c r="T231" s="9">
        <f t="shared" si="37"/>
        <v>8.4191666666666674</v>
      </c>
    </row>
    <row r="232" spans="1:20" x14ac:dyDescent="0.35">
      <c r="A232" s="2" t="str">
        <f t="shared" si="31"/>
        <v/>
      </c>
      <c r="B232" s="2" t="s">
        <v>66</v>
      </c>
      <c r="C232" s="9">
        <v>24.2</v>
      </c>
      <c r="D232" s="9">
        <v>47.199999999999996</v>
      </c>
      <c r="E232" s="9">
        <v>39.233333333333334</v>
      </c>
      <c r="F232" s="9">
        <v>21.9</v>
      </c>
      <c r="G232" s="9">
        <v>43.4</v>
      </c>
      <c r="H232" s="9">
        <v>35</v>
      </c>
      <c r="I232" s="9">
        <f t="shared" si="36"/>
        <v>23.653642384105957</v>
      </c>
      <c r="J232" s="9">
        <f t="shared" si="36"/>
        <v>24.580000000000002</v>
      </c>
      <c r="K232" s="9">
        <f t="shared" si="36"/>
        <v>18.033333333333335</v>
      </c>
      <c r="L232" s="9">
        <v>14.666666666666664</v>
      </c>
      <c r="M232" s="9">
        <v>18.533333333333335</v>
      </c>
      <c r="N232" s="9">
        <v>16.233333333333334</v>
      </c>
      <c r="O232" s="9">
        <v>10.9</v>
      </c>
      <c r="P232" s="9">
        <v>19.600000000000001</v>
      </c>
      <c r="Q232" s="9">
        <v>16</v>
      </c>
      <c r="R232" s="9">
        <f t="shared" si="37"/>
        <v>5.3920529801324522</v>
      </c>
      <c r="S232" s="9">
        <f t="shared" si="37"/>
        <v>3.7683333333333331</v>
      </c>
      <c r="T232" s="9">
        <f t="shared" si="37"/>
        <v>8.4191666666666674</v>
      </c>
    </row>
    <row r="233" spans="1:20" x14ac:dyDescent="0.35">
      <c r="A233" s="2" t="str">
        <f t="shared" si="31"/>
        <v/>
      </c>
      <c r="B233" s="2" t="s">
        <v>67</v>
      </c>
      <c r="C233" s="9">
        <v>21</v>
      </c>
      <c r="D233" s="9">
        <v>42.866666666666667</v>
      </c>
      <c r="E233" s="9">
        <v>36.1</v>
      </c>
      <c r="F233" s="9">
        <v>20.5</v>
      </c>
      <c r="G233" s="9">
        <v>38.799999999999997</v>
      </c>
      <c r="H233" s="9">
        <v>33.299999999999997</v>
      </c>
      <c r="I233" s="9">
        <f t="shared" si="36"/>
        <v>23.653642384105957</v>
      </c>
      <c r="J233" s="9">
        <f t="shared" si="36"/>
        <v>24.580000000000002</v>
      </c>
      <c r="K233" s="9">
        <f t="shared" si="36"/>
        <v>18.033333333333335</v>
      </c>
      <c r="L233" s="9">
        <v>11</v>
      </c>
      <c r="M233" s="9">
        <v>18.5</v>
      </c>
      <c r="N233" s="9">
        <v>17.333333333333332</v>
      </c>
      <c r="O233" s="9">
        <v>9.9</v>
      </c>
      <c r="P233" s="9">
        <v>18.899999999999999</v>
      </c>
      <c r="Q233" s="9">
        <v>23.4</v>
      </c>
      <c r="R233" s="9">
        <f t="shared" si="37"/>
        <v>5.3920529801324522</v>
      </c>
      <c r="S233" s="9">
        <f t="shared" si="37"/>
        <v>3.7683333333333331</v>
      </c>
      <c r="T233" s="9">
        <f t="shared" si="37"/>
        <v>8.4191666666666674</v>
      </c>
    </row>
    <row r="234" spans="1:20" x14ac:dyDescent="0.35">
      <c r="A234" s="2" t="str">
        <f t="shared" si="31"/>
        <v/>
      </c>
      <c r="B234" s="2" t="s">
        <v>68</v>
      </c>
      <c r="C234" s="9">
        <v>22.5</v>
      </c>
      <c r="D234" s="9">
        <v>40.93333333333333</v>
      </c>
      <c r="E234" s="9">
        <v>34</v>
      </c>
      <c r="F234" s="9">
        <v>25.1</v>
      </c>
      <c r="G234" s="9">
        <v>40.6</v>
      </c>
      <c r="H234" s="9">
        <v>33.700000000000003</v>
      </c>
      <c r="I234" s="9">
        <f t="shared" si="36"/>
        <v>23.653642384105957</v>
      </c>
      <c r="J234" s="9">
        <f t="shared" si="36"/>
        <v>24.580000000000002</v>
      </c>
      <c r="K234" s="9">
        <f t="shared" si="36"/>
        <v>18.033333333333335</v>
      </c>
      <c r="L234" s="9">
        <v>12.200000000000001</v>
      </c>
      <c r="M234" s="9">
        <v>19.433333333333334</v>
      </c>
      <c r="N234" s="9">
        <v>18.866666666666664</v>
      </c>
      <c r="O234" s="9">
        <v>15.8</v>
      </c>
      <c r="P234" s="9">
        <v>19.8</v>
      </c>
      <c r="Q234" s="9">
        <v>17.2</v>
      </c>
      <c r="R234" s="9">
        <f t="shared" si="37"/>
        <v>5.3920529801324522</v>
      </c>
      <c r="S234" s="9">
        <f t="shared" si="37"/>
        <v>3.7683333333333331</v>
      </c>
      <c r="T234" s="9">
        <f t="shared" si="37"/>
        <v>8.4191666666666674</v>
      </c>
    </row>
    <row r="235" spans="1:20" x14ac:dyDescent="0.35">
      <c r="A235" s="2" t="str">
        <f t="shared" si="31"/>
        <v/>
      </c>
      <c r="B235" s="2" t="s">
        <v>69</v>
      </c>
      <c r="C235" s="9">
        <v>21.966666666666669</v>
      </c>
      <c r="D235" s="9">
        <v>39.233333333333334</v>
      </c>
      <c r="E235" s="9">
        <v>32.333333333333336</v>
      </c>
      <c r="F235" s="9">
        <v>20.3</v>
      </c>
      <c r="G235" s="9">
        <v>38.299999999999997</v>
      </c>
      <c r="H235" s="9">
        <v>30</v>
      </c>
      <c r="I235" s="9">
        <f t="shared" si="36"/>
        <v>23.653642384105957</v>
      </c>
      <c r="J235" s="9">
        <f t="shared" si="36"/>
        <v>24.580000000000002</v>
      </c>
      <c r="K235" s="9">
        <f t="shared" si="36"/>
        <v>18.033333333333335</v>
      </c>
      <c r="L235" s="9">
        <v>10.9</v>
      </c>
      <c r="M235" s="9">
        <v>16.7</v>
      </c>
      <c r="N235" s="9">
        <v>15.799999999999997</v>
      </c>
      <c r="O235" s="9">
        <v>7</v>
      </c>
      <c r="P235" s="9">
        <v>11.4</v>
      </c>
      <c r="Q235" s="9">
        <v>6.8</v>
      </c>
      <c r="R235" s="9">
        <f t="shared" si="37"/>
        <v>5.3920529801324522</v>
      </c>
      <c r="S235" s="9">
        <f t="shared" si="37"/>
        <v>3.7683333333333331</v>
      </c>
      <c r="T235" s="9">
        <f t="shared" si="37"/>
        <v>8.4191666666666674</v>
      </c>
    </row>
    <row r="236" spans="1:20" x14ac:dyDescent="0.35">
      <c r="A236" s="2" t="str">
        <f t="shared" si="31"/>
        <v/>
      </c>
      <c r="B236" s="2" t="s">
        <v>70</v>
      </c>
      <c r="C236" s="9">
        <v>21.633333333333336</v>
      </c>
      <c r="D236" s="9">
        <v>38.133333333333333</v>
      </c>
      <c r="E236" s="9">
        <v>33.800000000000004</v>
      </c>
      <c r="F236" s="9">
        <v>19.5</v>
      </c>
      <c r="G236" s="9">
        <v>35.5</v>
      </c>
      <c r="H236" s="9">
        <v>37.700000000000003</v>
      </c>
      <c r="I236" s="9">
        <f t="shared" si="36"/>
        <v>23.653642384105957</v>
      </c>
      <c r="J236" s="9">
        <f t="shared" si="36"/>
        <v>24.580000000000002</v>
      </c>
      <c r="K236" s="9">
        <f t="shared" si="36"/>
        <v>18.033333333333335</v>
      </c>
      <c r="L236" s="9">
        <v>10.4</v>
      </c>
      <c r="M236" s="9">
        <v>15.766666666666667</v>
      </c>
      <c r="N236" s="9">
        <v>13.766666666666666</v>
      </c>
      <c r="O236" s="9">
        <v>8.4</v>
      </c>
      <c r="P236" s="9">
        <v>16.100000000000001</v>
      </c>
      <c r="Q236" s="9">
        <v>17.3</v>
      </c>
      <c r="R236" s="9">
        <f t="shared" si="37"/>
        <v>5.3920529801324522</v>
      </c>
      <c r="S236" s="9">
        <f t="shared" si="37"/>
        <v>3.7683333333333331</v>
      </c>
      <c r="T236" s="9">
        <f t="shared" si="37"/>
        <v>8.4191666666666674</v>
      </c>
    </row>
    <row r="237" spans="1:20" x14ac:dyDescent="0.35">
      <c r="A237" s="2" t="str">
        <f t="shared" si="31"/>
        <v/>
      </c>
      <c r="B237" s="2" t="s">
        <v>71</v>
      </c>
      <c r="C237" s="9">
        <v>17.866666666666664</v>
      </c>
      <c r="D237" s="9">
        <v>35.199999999999996</v>
      </c>
      <c r="E237" s="9">
        <v>30.766666666666669</v>
      </c>
      <c r="F237" s="9">
        <v>13.8</v>
      </c>
      <c r="G237" s="9">
        <v>31.8</v>
      </c>
      <c r="H237" s="9">
        <v>24.6</v>
      </c>
      <c r="I237" s="9">
        <f t="shared" si="36"/>
        <v>23.653642384105957</v>
      </c>
      <c r="J237" s="9">
        <f t="shared" si="36"/>
        <v>24.580000000000002</v>
      </c>
      <c r="K237" s="9">
        <f t="shared" si="36"/>
        <v>18.033333333333335</v>
      </c>
      <c r="L237" s="9">
        <v>5.2666666666666666</v>
      </c>
      <c r="M237" s="9">
        <v>13.766666666666666</v>
      </c>
      <c r="N237" s="9">
        <v>10.933333333333332</v>
      </c>
      <c r="O237" s="9">
        <v>0.4</v>
      </c>
      <c r="P237" s="9">
        <v>13.8</v>
      </c>
      <c r="Q237" s="9">
        <v>8.6999999999999993</v>
      </c>
      <c r="R237" s="9">
        <f t="shared" si="37"/>
        <v>5.3920529801324522</v>
      </c>
      <c r="S237" s="9">
        <f t="shared" si="37"/>
        <v>3.7683333333333331</v>
      </c>
      <c r="T237" s="9">
        <f t="shared" si="37"/>
        <v>8.4191666666666674</v>
      </c>
    </row>
    <row r="238" spans="1:20" x14ac:dyDescent="0.35">
      <c r="A238" s="2" t="str">
        <f t="shared" si="31"/>
        <v/>
      </c>
      <c r="B238" s="2" t="s">
        <v>72</v>
      </c>
      <c r="C238" s="9" t="e">
        <v>#N/A</v>
      </c>
      <c r="D238" s="9" t="e">
        <v>#N/A</v>
      </c>
      <c r="E238" s="9" t="e">
        <v>#N/A</v>
      </c>
      <c r="F238" s="9" t="e">
        <v>#N/A</v>
      </c>
      <c r="G238" s="9" t="e">
        <v>#N/A</v>
      </c>
      <c r="H238" s="9" t="e">
        <v>#N/A</v>
      </c>
      <c r="I238" s="9">
        <f t="shared" si="36"/>
        <v>23.653642384105957</v>
      </c>
      <c r="J238" s="9">
        <f t="shared" si="36"/>
        <v>24.580000000000002</v>
      </c>
      <c r="K238" s="9">
        <f t="shared" si="36"/>
        <v>18.033333333333335</v>
      </c>
      <c r="L238" s="9" t="e">
        <v>#N/A</v>
      </c>
      <c r="M238" s="9" t="e">
        <v>#N/A</v>
      </c>
      <c r="N238" s="9" t="e">
        <v>#N/A</v>
      </c>
      <c r="O238" s="9" t="e">
        <v>#N/A</v>
      </c>
      <c r="P238" s="9" t="e">
        <v>#N/A</v>
      </c>
      <c r="Q238" s="9" t="e">
        <v>#N/A</v>
      </c>
      <c r="R238" s="9"/>
      <c r="S238" s="9"/>
      <c r="T238" s="9"/>
    </row>
    <row r="239" spans="1:20" x14ac:dyDescent="0.35">
      <c r="A239" s="2" t="str">
        <f t="shared" si="31"/>
        <v>'23</v>
      </c>
      <c r="B239" s="2" t="s">
        <v>73</v>
      </c>
      <c r="C239" s="9" t="e">
        <v>#N/A</v>
      </c>
      <c r="D239" s="9" t="e">
        <v>#N/A</v>
      </c>
      <c r="E239" s="9" t="e">
        <v>#N/A</v>
      </c>
      <c r="F239" s="9" t="e">
        <v>#N/A</v>
      </c>
      <c r="G239" s="9" t="e">
        <v>#N/A</v>
      </c>
      <c r="H239" s="9" t="e">
        <v>#N/A</v>
      </c>
      <c r="I239" s="9">
        <f t="shared" si="36"/>
        <v>23.653642384105957</v>
      </c>
      <c r="J239" s="9">
        <f t="shared" si="36"/>
        <v>24.580000000000002</v>
      </c>
      <c r="K239" s="9">
        <f t="shared" si="36"/>
        <v>18.033333333333335</v>
      </c>
      <c r="L239" s="9" t="e">
        <v>#N/A</v>
      </c>
      <c r="M239" s="9" t="e">
        <v>#N/A</v>
      </c>
      <c r="N239" s="9" t="e">
        <v>#N/A</v>
      </c>
      <c r="O239" s="9" t="e">
        <v>#N/A</v>
      </c>
      <c r="P239" s="9" t="e">
        <v>#N/A</v>
      </c>
      <c r="Q239" s="9" t="e">
        <v>#N/A</v>
      </c>
      <c r="R239" s="9"/>
      <c r="S239" s="9"/>
      <c r="T239" s="9"/>
    </row>
    <row r="240" spans="1:20" x14ac:dyDescent="0.35">
      <c r="A240" s="2" t="str">
        <f t="shared" si="31"/>
        <v/>
      </c>
      <c r="B240" s="2" t="s">
        <v>74</v>
      </c>
      <c r="C240" s="9" t="e">
        <v>#N/A</v>
      </c>
      <c r="D240" s="9" t="e">
        <v>#N/A</v>
      </c>
      <c r="E240" s="9" t="e">
        <v>#N/A</v>
      </c>
      <c r="F240" s="9" t="e">
        <v>#N/A</v>
      </c>
      <c r="G240" s="9" t="e">
        <v>#N/A</v>
      </c>
      <c r="H240" s="9" t="e">
        <v>#N/A</v>
      </c>
      <c r="I240" s="9">
        <f t="shared" si="36"/>
        <v>23.653642384105957</v>
      </c>
      <c r="J240" s="9">
        <f t="shared" si="36"/>
        <v>24.580000000000002</v>
      </c>
      <c r="K240" s="9">
        <f t="shared" si="36"/>
        <v>18.033333333333335</v>
      </c>
      <c r="L240" s="9" t="e">
        <v>#N/A</v>
      </c>
      <c r="M240" s="9" t="e">
        <v>#N/A</v>
      </c>
      <c r="N240" s="9" t="e">
        <v>#N/A</v>
      </c>
      <c r="O240" s="9" t="e">
        <v>#N/A</v>
      </c>
      <c r="P240" s="9" t="e">
        <v>#N/A</v>
      </c>
      <c r="Q240" s="9" t="e">
        <v>#N/A</v>
      </c>
      <c r="R240" s="9"/>
      <c r="S240" s="9"/>
      <c r="T240" s="9"/>
    </row>
    <row r="241" spans="1:20" x14ac:dyDescent="0.35">
      <c r="A241" s="2" t="str">
        <f t="shared" si="31"/>
        <v/>
      </c>
      <c r="B241" s="2" t="s">
        <v>75</v>
      </c>
      <c r="C241" s="9" t="e">
        <v>#N/A</v>
      </c>
      <c r="D241" s="9" t="e">
        <v>#N/A</v>
      </c>
      <c r="E241" s="9" t="e">
        <v>#N/A</v>
      </c>
      <c r="F241" s="9" t="e">
        <v>#N/A</v>
      </c>
      <c r="G241" s="9" t="e">
        <v>#N/A</v>
      </c>
      <c r="H241" s="9" t="e">
        <v>#N/A</v>
      </c>
      <c r="I241" s="9">
        <f t="shared" si="36"/>
        <v>23.653642384105957</v>
      </c>
      <c r="J241" s="9">
        <f t="shared" si="36"/>
        <v>24.580000000000002</v>
      </c>
      <c r="K241" s="9">
        <f t="shared" si="36"/>
        <v>18.033333333333335</v>
      </c>
      <c r="L241" s="9" t="e">
        <v>#N/A</v>
      </c>
      <c r="M241" s="9" t="e">
        <v>#N/A</v>
      </c>
      <c r="N241" s="9" t="e">
        <v>#N/A</v>
      </c>
      <c r="O241" s="9" t="e">
        <v>#N/A</v>
      </c>
      <c r="P241" s="9" t="e">
        <v>#N/A</v>
      </c>
      <c r="Q241" s="9" t="e">
        <v>#N/A</v>
      </c>
      <c r="R241" s="9"/>
      <c r="S241" s="9"/>
      <c r="T241" s="9"/>
    </row>
    <row r="242" spans="1:20" x14ac:dyDescent="0.35">
      <c r="A242" s="2" t="str">
        <f t="shared" si="31"/>
        <v/>
      </c>
      <c r="B242" s="2" t="s">
        <v>76</v>
      </c>
      <c r="C242" s="9" t="e">
        <v>#N/A</v>
      </c>
      <c r="D242" s="9" t="e">
        <v>#N/A</v>
      </c>
      <c r="E242" s="9" t="e">
        <v>#N/A</v>
      </c>
      <c r="F242" s="9" t="e">
        <v>#N/A</v>
      </c>
      <c r="G242" s="9" t="e">
        <v>#N/A</v>
      </c>
      <c r="H242" s="9" t="e">
        <v>#N/A</v>
      </c>
      <c r="I242" s="9">
        <f t="shared" si="36"/>
        <v>23.653642384105957</v>
      </c>
      <c r="J242" s="9">
        <f t="shared" si="36"/>
        <v>24.580000000000002</v>
      </c>
      <c r="K242" s="9">
        <f t="shared" si="36"/>
        <v>18.033333333333335</v>
      </c>
      <c r="L242" s="9" t="e">
        <v>#N/A</v>
      </c>
      <c r="M242" s="9" t="e">
        <v>#N/A</v>
      </c>
      <c r="N242" s="9" t="e">
        <v>#N/A</v>
      </c>
      <c r="O242" s="9" t="e">
        <v>#N/A</v>
      </c>
      <c r="P242" s="9" t="e">
        <v>#N/A</v>
      </c>
      <c r="Q242" s="9" t="e">
        <v>#N/A</v>
      </c>
      <c r="R242" s="9"/>
      <c r="S242" s="9"/>
      <c r="T242" s="9"/>
    </row>
    <row r="243" spans="1:20" x14ac:dyDescent="0.35">
      <c r="A243" s="2" t="str">
        <f t="shared" si="31"/>
        <v/>
      </c>
      <c r="B243" s="2" t="s">
        <v>77</v>
      </c>
      <c r="C243" s="9" t="e">
        <v>#N/A</v>
      </c>
      <c r="D243" s="9" t="e">
        <v>#N/A</v>
      </c>
      <c r="E243" s="9" t="e">
        <v>#N/A</v>
      </c>
      <c r="F243" s="9" t="e">
        <v>#N/A</v>
      </c>
      <c r="G243" s="9" t="e">
        <v>#N/A</v>
      </c>
      <c r="H243" s="9" t="e">
        <v>#N/A</v>
      </c>
      <c r="I243" s="9">
        <f t="shared" si="36"/>
        <v>23.653642384105957</v>
      </c>
      <c r="J243" s="9">
        <f t="shared" si="36"/>
        <v>24.580000000000002</v>
      </c>
      <c r="K243" s="9">
        <f t="shared" si="36"/>
        <v>18.033333333333335</v>
      </c>
      <c r="L243" s="9" t="e">
        <v>#N/A</v>
      </c>
      <c r="M243" s="9" t="e">
        <v>#N/A</v>
      </c>
      <c r="N243" s="9" t="e">
        <v>#N/A</v>
      </c>
      <c r="O243" s="9" t="e">
        <v>#N/A</v>
      </c>
      <c r="P243" s="9" t="e">
        <v>#N/A</v>
      </c>
      <c r="Q243" s="9" t="e">
        <v>#N/A</v>
      </c>
      <c r="R243" s="9"/>
      <c r="S243" s="9"/>
      <c r="T243" s="9"/>
    </row>
    <row r="244" spans="1:20" x14ac:dyDescent="0.35">
      <c r="A244" s="2" t="str">
        <f t="shared" si="31"/>
        <v/>
      </c>
      <c r="B244" s="2" t="s">
        <v>78</v>
      </c>
      <c r="C244" s="9" t="e">
        <v>#N/A</v>
      </c>
      <c r="D244" s="9" t="e">
        <v>#N/A</v>
      </c>
      <c r="E244" s="9" t="e">
        <v>#N/A</v>
      </c>
      <c r="F244" s="9" t="e">
        <v>#N/A</v>
      </c>
      <c r="G244" s="9" t="e">
        <v>#N/A</v>
      </c>
      <c r="H244" s="9" t="e">
        <v>#N/A</v>
      </c>
      <c r="I244" s="9">
        <f t="shared" si="36"/>
        <v>23.653642384105957</v>
      </c>
      <c r="J244" s="9">
        <f t="shared" si="36"/>
        <v>24.580000000000002</v>
      </c>
      <c r="K244" s="9">
        <f t="shared" si="36"/>
        <v>18.033333333333335</v>
      </c>
      <c r="L244" s="9" t="e">
        <v>#N/A</v>
      </c>
      <c r="M244" s="9" t="e">
        <v>#N/A</v>
      </c>
      <c r="N244" s="9" t="e">
        <v>#N/A</v>
      </c>
      <c r="O244" s="9" t="e">
        <v>#N/A</v>
      </c>
      <c r="P244" s="9" t="e">
        <v>#N/A</v>
      </c>
      <c r="Q244" s="9" t="e">
        <v>#N/A</v>
      </c>
      <c r="R244" s="9"/>
      <c r="S244" s="9"/>
      <c r="T244" s="9"/>
    </row>
  </sheetData>
  <mergeCells count="6">
    <mergeCell ref="R1:T1"/>
    <mergeCell ref="C1:E1"/>
    <mergeCell ref="F1:H1"/>
    <mergeCell ref="I1:K1"/>
    <mergeCell ref="L1:N1"/>
    <mergeCell ref="O1:Q1"/>
  </mergeCells>
  <pageMargins left="0.7" right="0.7" top="0.75" bottom="0.75" header="0.3" footer="0.3"/>
  <pageSetup orientation="portrait" verticalDpi="1200" r:id="rId1"/>
  <headerFooter>
    <oddHeader>&amp;L&amp;"Calibri"&amp;11&amp;K000000&amp;"Calibri"&amp;11&amp;K000000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4D87-8038-4FB9-A859-1FF636944DE2}">
  <sheetPr codeName="Sheet6">
    <tabColor theme="6" tint="0.79998168889431442"/>
  </sheetPr>
  <dimension ref="A1:N245"/>
  <sheetViews>
    <sheetView zoomScale="85" zoomScaleNormal="85" workbookViewId="0">
      <pane xSplit="2" ySplit="4" topLeftCell="H5" activePane="bottomRight" state="frozen"/>
      <selection pane="topRight" activeCell="C1" sqref="C1"/>
      <selection pane="bottomLeft" activeCell="A6" sqref="A6"/>
      <selection pane="bottomRight" activeCell="N15" sqref="N15"/>
    </sheetView>
  </sheetViews>
  <sheetFormatPr defaultColWidth="9.1796875" defaultRowHeight="14.5" x14ac:dyDescent="0.35"/>
  <cols>
    <col min="1" max="1" width="12.453125" style="2" customWidth="1"/>
    <col min="2" max="2" width="15.26953125" style="2" bestFit="1" customWidth="1"/>
    <col min="3" max="6" width="46.54296875" style="2" customWidth="1"/>
    <col min="7" max="9" width="33.26953125" style="2" customWidth="1"/>
    <col min="10" max="10" width="12.7265625" style="2" bestFit="1" customWidth="1"/>
    <col min="11" max="11" width="13.7265625" style="2" bestFit="1" customWidth="1"/>
    <col min="12" max="12" width="13.54296875" style="2" bestFit="1" customWidth="1"/>
    <col min="13" max="13" width="9.1796875" style="2"/>
    <col min="14" max="14" width="44" style="2" bestFit="1" customWidth="1"/>
    <col min="15" max="16384" width="9.1796875" style="2"/>
  </cols>
  <sheetData>
    <row r="1" spans="1:14" x14ac:dyDescent="0.35">
      <c r="A1" s="13" t="s">
        <v>83</v>
      </c>
      <c r="C1" s="25" t="s">
        <v>84</v>
      </c>
      <c r="D1" s="25"/>
      <c r="E1" s="25"/>
      <c r="F1" s="23"/>
      <c r="G1" s="27" t="s">
        <v>85</v>
      </c>
      <c r="H1" s="27"/>
      <c r="I1" s="27"/>
      <c r="J1" s="26" t="s">
        <v>340</v>
      </c>
      <c r="K1" s="26"/>
      <c r="L1" s="26"/>
      <c r="N1" s="11" t="s">
        <v>87</v>
      </c>
    </row>
    <row r="2" spans="1:14" x14ac:dyDescent="0.35">
      <c r="C2" s="5" t="s">
        <v>88</v>
      </c>
      <c r="D2" s="5" t="s">
        <v>89</v>
      </c>
      <c r="E2" s="5" t="s">
        <v>90</v>
      </c>
      <c r="F2" s="5"/>
      <c r="G2" s="5" t="s">
        <v>88</v>
      </c>
      <c r="H2" s="5" t="s">
        <v>89</v>
      </c>
      <c r="I2" s="5" t="s">
        <v>90</v>
      </c>
      <c r="J2" s="5" t="s">
        <v>88</v>
      </c>
      <c r="K2" s="5" t="s">
        <v>89</v>
      </c>
      <c r="L2" s="5" t="s">
        <v>90</v>
      </c>
      <c r="N2" s="2" t="s">
        <v>341</v>
      </c>
    </row>
    <row r="3" spans="1:14" x14ac:dyDescent="0.35">
      <c r="B3" s="4" t="s">
        <v>92</v>
      </c>
      <c r="C3" s="2" t="str">
        <f>"movv(" &amp; G3 &amp; ",3)"</f>
        <v>movv(dwgss@surveys,3)</v>
      </c>
      <c r="D3" s="2" t="str">
        <f t="shared" ref="D3:E3" si="0">"movv(" &amp; H3 &amp; ",3)"</f>
        <v>movv(dswgss@surveys,3)</v>
      </c>
      <c r="E3" s="2" t="str">
        <f t="shared" si="0"/>
        <v>movv(drwgss@surveys,3)</v>
      </c>
      <c r="F3" s="9">
        <f>AVERAGE(F43:F237)</f>
        <v>4.6029059829059822</v>
      </c>
      <c r="G3" s="2" t="s">
        <v>342</v>
      </c>
      <c r="H3" s="2" t="s">
        <v>343</v>
      </c>
      <c r="I3" s="2" t="s">
        <v>344</v>
      </c>
      <c r="N3" s="2" t="s">
        <v>345</v>
      </c>
    </row>
    <row r="4" spans="1:14" ht="29" x14ac:dyDescent="0.35">
      <c r="B4" s="2" t="s">
        <v>41</v>
      </c>
      <c r="C4" s="6" t="s">
        <v>346</v>
      </c>
      <c r="D4" s="6" t="s">
        <v>347</v>
      </c>
      <c r="E4" s="6" t="s">
        <v>348</v>
      </c>
      <c r="F4" s="6" t="s">
        <v>349</v>
      </c>
      <c r="G4" s="6" t="s">
        <v>350</v>
      </c>
      <c r="H4" s="6" t="s">
        <v>351</v>
      </c>
      <c r="I4" s="6" t="s">
        <v>352</v>
      </c>
      <c r="N4" s="6" t="s">
        <v>353</v>
      </c>
    </row>
    <row r="5" spans="1:14" x14ac:dyDescent="0.35">
      <c r="A5" s="2" t="str">
        <f t="shared" ref="A5:A68" si="1">IF(RIGHT(B5,1)="7",LEFT(B5,4),"")</f>
        <v/>
      </c>
      <c r="B5" s="2" t="s">
        <v>113</v>
      </c>
      <c r="C5" s="9" t="e">
        <v>#N/A</v>
      </c>
      <c r="D5" s="9" t="e">
        <v>#N/A</v>
      </c>
      <c r="E5" s="9" t="e">
        <v>#N/A</v>
      </c>
      <c r="F5" s="9" t="e">
        <f>C5-D5</f>
        <v>#N/A</v>
      </c>
      <c r="G5" s="9" t="e">
        <v>#N/A</v>
      </c>
      <c r="H5" s="9" t="e">
        <v>#N/A</v>
      </c>
      <c r="I5" s="9" t="e">
        <v>#N/A</v>
      </c>
      <c r="J5" s="9">
        <f>AVERAGE(G$10:G$237)</f>
        <v>21.035964912280718</v>
      </c>
      <c r="K5" s="9">
        <f>AVERAGE(H$41:H$237)</f>
        <v>15.714213197969547</v>
      </c>
      <c r="L5" s="9">
        <f>AVERAGE(I$41:I$237)</f>
        <v>11.163451776649746</v>
      </c>
    </row>
    <row r="6" spans="1:14" x14ac:dyDescent="0.35">
      <c r="A6" s="2" t="str">
        <f t="shared" si="1"/>
        <v/>
      </c>
      <c r="B6" s="2" t="s">
        <v>114</v>
      </c>
      <c r="C6" s="9" t="e">
        <v>#N/A</v>
      </c>
      <c r="D6" s="9" t="e">
        <v>#N/A</v>
      </c>
      <c r="E6" s="9" t="e">
        <v>#N/A</v>
      </c>
      <c r="F6" s="9" t="e">
        <f t="shared" ref="F6:F69" si="2">C6-D6</f>
        <v>#N/A</v>
      </c>
      <c r="G6" s="9" t="e">
        <v>#N/A</v>
      </c>
      <c r="H6" s="9" t="e">
        <v>#N/A</v>
      </c>
      <c r="I6" s="9" t="e">
        <v>#N/A</v>
      </c>
      <c r="J6" s="9">
        <f>J5</f>
        <v>21.035964912280718</v>
      </c>
      <c r="K6" s="9">
        <f t="shared" ref="K6:L21" si="3">K5</f>
        <v>15.714213197969547</v>
      </c>
      <c r="L6" s="9">
        <f t="shared" si="3"/>
        <v>11.163451776649746</v>
      </c>
    </row>
    <row r="7" spans="1:14" x14ac:dyDescent="0.35">
      <c r="A7" s="2" t="str">
        <f t="shared" si="1"/>
        <v/>
      </c>
      <c r="B7" s="2" t="s">
        <v>115</v>
      </c>
      <c r="C7" s="9" t="e">
        <v>#N/A</v>
      </c>
      <c r="D7" s="9" t="e">
        <v>#N/A</v>
      </c>
      <c r="E7" s="9" t="e">
        <v>#N/A</v>
      </c>
      <c r="F7" s="9" t="e">
        <f t="shared" si="2"/>
        <v>#N/A</v>
      </c>
      <c r="G7" s="9" t="e">
        <v>#N/A</v>
      </c>
      <c r="H7" s="9" t="e">
        <v>#N/A</v>
      </c>
      <c r="I7" s="9" t="e">
        <v>#N/A</v>
      </c>
      <c r="J7" s="9">
        <f t="shared" ref="J7:L22" si="4">J6</f>
        <v>21.035964912280718</v>
      </c>
      <c r="K7" s="9">
        <f t="shared" si="3"/>
        <v>15.714213197969547</v>
      </c>
      <c r="L7" s="9">
        <f t="shared" si="3"/>
        <v>11.163451776649746</v>
      </c>
    </row>
    <row r="8" spans="1:14" x14ac:dyDescent="0.35">
      <c r="A8" s="2" t="str">
        <f t="shared" si="1"/>
        <v/>
      </c>
      <c r="B8" s="2" t="s">
        <v>116</v>
      </c>
      <c r="C8" s="9" t="e">
        <v>#N/A</v>
      </c>
      <c r="D8" s="9" t="e">
        <v>#N/A</v>
      </c>
      <c r="E8" s="9" t="e">
        <v>#N/A</v>
      </c>
      <c r="F8" s="9" t="e">
        <f t="shared" si="2"/>
        <v>#N/A</v>
      </c>
      <c r="G8" s="9" t="e">
        <v>#N/A</v>
      </c>
      <c r="H8" s="9" t="e">
        <v>#N/A</v>
      </c>
      <c r="I8" s="9" t="e">
        <v>#N/A</v>
      </c>
      <c r="J8" s="9">
        <f t="shared" si="4"/>
        <v>21.035964912280718</v>
      </c>
      <c r="K8" s="9">
        <f t="shared" si="3"/>
        <v>15.714213197969547</v>
      </c>
      <c r="L8" s="9">
        <f t="shared" si="3"/>
        <v>11.163451776649746</v>
      </c>
    </row>
    <row r="9" spans="1:14" x14ac:dyDescent="0.35">
      <c r="A9" s="2" t="str">
        <f t="shared" si="1"/>
        <v/>
      </c>
      <c r="B9" s="2" t="s">
        <v>117</v>
      </c>
      <c r="C9" s="9" t="e">
        <v>#N/A</v>
      </c>
      <c r="D9" s="9" t="e">
        <v>#N/A</v>
      </c>
      <c r="E9" s="9" t="e">
        <v>#N/A</v>
      </c>
      <c r="F9" s="9" t="e">
        <f t="shared" si="2"/>
        <v>#N/A</v>
      </c>
      <c r="G9" s="9" t="e">
        <v>#N/A</v>
      </c>
      <c r="H9" s="9" t="e">
        <v>#N/A</v>
      </c>
      <c r="I9" s="9" t="e">
        <v>#N/A</v>
      </c>
      <c r="J9" s="9">
        <f t="shared" si="4"/>
        <v>21.035964912280718</v>
      </c>
      <c r="K9" s="9">
        <f t="shared" si="3"/>
        <v>15.714213197969547</v>
      </c>
      <c r="L9" s="9">
        <f t="shared" si="3"/>
        <v>11.163451776649746</v>
      </c>
    </row>
    <row r="10" spans="1:14" x14ac:dyDescent="0.35">
      <c r="A10" s="2" t="str">
        <f t="shared" si="1"/>
        <v/>
      </c>
      <c r="B10" s="2" t="s">
        <v>118</v>
      </c>
      <c r="C10" s="9" t="e">
        <v>#N/A</v>
      </c>
      <c r="D10" s="9" t="e">
        <v>#N/A</v>
      </c>
      <c r="E10" s="9" t="e">
        <v>#N/A</v>
      </c>
      <c r="F10" s="9" t="e">
        <f t="shared" si="2"/>
        <v>#N/A</v>
      </c>
      <c r="G10" s="9">
        <v>24.6</v>
      </c>
      <c r="H10" s="9" t="e">
        <v>#N/A</v>
      </c>
      <c r="I10" s="9" t="e">
        <v>#N/A</v>
      </c>
      <c r="J10" s="9">
        <f t="shared" si="4"/>
        <v>21.035964912280718</v>
      </c>
      <c r="K10" s="9">
        <f t="shared" si="3"/>
        <v>15.714213197969547</v>
      </c>
      <c r="L10" s="9">
        <f t="shared" si="3"/>
        <v>11.163451776649746</v>
      </c>
    </row>
    <row r="11" spans="1:14" x14ac:dyDescent="0.35">
      <c r="A11" s="2" t="str">
        <f t="shared" si="1"/>
        <v>2004</v>
      </c>
      <c r="B11" s="2" t="s">
        <v>119</v>
      </c>
      <c r="C11" s="9" t="e">
        <v>#N/A</v>
      </c>
      <c r="D11" s="9" t="e">
        <v>#N/A</v>
      </c>
      <c r="E11" s="9" t="e">
        <v>#N/A</v>
      </c>
      <c r="F11" s="9" t="e">
        <f t="shared" si="2"/>
        <v>#N/A</v>
      </c>
      <c r="G11" s="9">
        <v>20.3</v>
      </c>
      <c r="H11" s="9" t="e">
        <v>#N/A</v>
      </c>
      <c r="I11" s="9" t="e">
        <v>#N/A</v>
      </c>
      <c r="J11" s="9">
        <f t="shared" si="4"/>
        <v>21.035964912280718</v>
      </c>
      <c r="K11" s="9">
        <f t="shared" si="3"/>
        <v>15.714213197969547</v>
      </c>
      <c r="L11" s="9">
        <f t="shared" si="3"/>
        <v>11.163451776649746</v>
      </c>
    </row>
    <row r="12" spans="1:14" x14ac:dyDescent="0.35">
      <c r="A12" s="2" t="str">
        <f t="shared" si="1"/>
        <v/>
      </c>
      <c r="B12" s="2" t="s">
        <v>120</v>
      </c>
      <c r="C12" s="9">
        <v>21.833333333333332</v>
      </c>
      <c r="D12" s="9" t="e">
        <v>#N/A</v>
      </c>
      <c r="E12" s="9" t="e">
        <v>#N/A</v>
      </c>
      <c r="F12" s="9" t="e">
        <f t="shared" si="2"/>
        <v>#N/A</v>
      </c>
      <c r="G12" s="9">
        <v>20.6</v>
      </c>
      <c r="H12" s="9" t="e">
        <v>#N/A</v>
      </c>
      <c r="I12" s="9" t="e">
        <v>#N/A</v>
      </c>
      <c r="J12" s="9">
        <f t="shared" si="4"/>
        <v>21.035964912280718</v>
      </c>
      <c r="K12" s="9">
        <f t="shared" si="3"/>
        <v>15.714213197969547</v>
      </c>
      <c r="L12" s="9">
        <f t="shared" si="3"/>
        <v>11.163451776649746</v>
      </c>
    </row>
    <row r="13" spans="1:14" x14ac:dyDescent="0.35">
      <c r="A13" s="2" t="str">
        <f t="shared" si="1"/>
        <v/>
      </c>
      <c r="B13" s="2" t="s">
        <v>121</v>
      </c>
      <c r="C13" s="9">
        <v>20.633333333333336</v>
      </c>
      <c r="D13" s="9" t="e">
        <v>#N/A</v>
      </c>
      <c r="E13" s="9" t="e">
        <v>#N/A</v>
      </c>
      <c r="F13" s="9" t="e">
        <f t="shared" si="2"/>
        <v>#N/A</v>
      </c>
      <c r="G13" s="9">
        <v>21</v>
      </c>
      <c r="H13" s="9" t="e">
        <v>#N/A</v>
      </c>
      <c r="I13" s="9" t="e">
        <v>#N/A</v>
      </c>
      <c r="J13" s="9">
        <f t="shared" si="4"/>
        <v>21.035964912280718</v>
      </c>
      <c r="K13" s="9">
        <f t="shared" si="3"/>
        <v>15.714213197969547</v>
      </c>
      <c r="L13" s="9">
        <f t="shared" si="3"/>
        <v>11.163451776649746</v>
      </c>
    </row>
    <row r="14" spans="1:14" x14ac:dyDescent="0.35">
      <c r="A14" s="2" t="str">
        <f t="shared" si="1"/>
        <v/>
      </c>
      <c r="B14" s="2" t="s">
        <v>122</v>
      </c>
      <c r="C14" s="9">
        <v>20.133333333333336</v>
      </c>
      <c r="D14" s="9" t="e">
        <v>#N/A</v>
      </c>
      <c r="E14" s="9" t="e">
        <v>#N/A</v>
      </c>
      <c r="F14" s="9" t="e">
        <f t="shared" si="2"/>
        <v>#N/A</v>
      </c>
      <c r="G14" s="9">
        <v>18.8</v>
      </c>
      <c r="H14" s="9" t="e">
        <v>#N/A</v>
      </c>
      <c r="I14" s="9" t="e">
        <v>#N/A</v>
      </c>
      <c r="J14" s="9">
        <f t="shared" si="4"/>
        <v>21.035964912280718</v>
      </c>
      <c r="K14" s="9">
        <f t="shared" si="3"/>
        <v>15.714213197969547</v>
      </c>
      <c r="L14" s="9">
        <f t="shared" si="3"/>
        <v>11.163451776649746</v>
      </c>
    </row>
    <row r="15" spans="1:14" x14ac:dyDescent="0.35">
      <c r="A15" s="2" t="str">
        <f t="shared" si="1"/>
        <v/>
      </c>
      <c r="B15" s="2" t="s">
        <v>123</v>
      </c>
      <c r="C15" s="9">
        <v>21.599999999999998</v>
      </c>
      <c r="D15" s="9" t="e">
        <v>#N/A</v>
      </c>
      <c r="E15" s="9" t="e">
        <v>#N/A</v>
      </c>
      <c r="F15" s="9" t="e">
        <f t="shared" si="2"/>
        <v>#N/A</v>
      </c>
      <c r="G15" s="9">
        <v>25</v>
      </c>
      <c r="H15" s="9" t="e">
        <v>#N/A</v>
      </c>
      <c r="I15" s="9" t="e">
        <v>#N/A</v>
      </c>
      <c r="J15" s="9">
        <f t="shared" si="4"/>
        <v>21.035964912280718</v>
      </c>
      <c r="K15" s="9">
        <f t="shared" si="3"/>
        <v>15.714213197969547</v>
      </c>
      <c r="L15" s="9">
        <f t="shared" si="3"/>
        <v>11.163451776649746</v>
      </c>
    </row>
    <row r="16" spans="1:14" x14ac:dyDescent="0.35">
      <c r="A16" s="2" t="str">
        <f t="shared" si="1"/>
        <v/>
      </c>
      <c r="B16" s="2" t="s">
        <v>124</v>
      </c>
      <c r="C16" s="9">
        <v>21.233333333333331</v>
      </c>
      <c r="D16" s="9" t="e">
        <v>#N/A</v>
      </c>
      <c r="E16" s="9" t="e">
        <v>#N/A</v>
      </c>
      <c r="F16" s="9" t="e">
        <f t="shared" si="2"/>
        <v>#N/A</v>
      </c>
      <c r="G16" s="9">
        <v>19.899999999999999</v>
      </c>
      <c r="H16" s="9" t="e">
        <v>#N/A</v>
      </c>
      <c r="I16" s="9" t="e">
        <v>#N/A</v>
      </c>
      <c r="J16" s="9">
        <f t="shared" si="4"/>
        <v>21.035964912280718</v>
      </c>
      <c r="K16" s="9">
        <f t="shared" si="3"/>
        <v>15.714213197969547</v>
      </c>
      <c r="L16" s="9">
        <f t="shared" si="3"/>
        <v>11.163451776649746</v>
      </c>
    </row>
    <row r="17" spans="1:12" x14ac:dyDescent="0.35">
      <c r="A17" s="2" t="str">
        <f t="shared" si="1"/>
        <v/>
      </c>
      <c r="B17" s="2" t="s">
        <v>125</v>
      </c>
      <c r="C17" s="9">
        <v>21.866666666666664</v>
      </c>
      <c r="D17" s="9" t="e">
        <v>#N/A</v>
      </c>
      <c r="E17" s="9" t="e">
        <v>#N/A</v>
      </c>
      <c r="F17" s="9" t="e">
        <f t="shared" si="2"/>
        <v>#N/A</v>
      </c>
      <c r="G17" s="9">
        <v>20.7</v>
      </c>
      <c r="H17" s="9" t="e">
        <v>#N/A</v>
      </c>
      <c r="I17" s="9" t="e">
        <v>#N/A</v>
      </c>
      <c r="J17" s="9">
        <f t="shared" si="4"/>
        <v>21.035964912280718</v>
      </c>
      <c r="K17" s="9">
        <f t="shared" si="3"/>
        <v>15.714213197969547</v>
      </c>
      <c r="L17" s="9">
        <f t="shared" si="3"/>
        <v>11.163451776649746</v>
      </c>
    </row>
    <row r="18" spans="1:12" x14ac:dyDescent="0.35">
      <c r="A18" s="2" t="str">
        <f t="shared" si="1"/>
        <v/>
      </c>
      <c r="B18" s="2" t="s">
        <v>126</v>
      </c>
      <c r="C18" s="9">
        <v>21.633333333333329</v>
      </c>
      <c r="D18" s="9" t="e">
        <v>#N/A</v>
      </c>
      <c r="E18" s="9" t="e">
        <v>#N/A</v>
      </c>
      <c r="F18" s="9" t="e">
        <f t="shared" si="2"/>
        <v>#N/A</v>
      </c>
      <c r="G18" s="9">
        <v>24.3</v>
      </c>
      <c r="H18" s="9" t="e">
        <v>#N/A</v>
      </c>
      <c r="I18" s="9" t="e">
        <v>#N/A</v>
      </c>
      <c r="J18" s="9">
        <f t="shared" si="4"/>
        <v>21.035964912280718</v>
      </c>
      <c r="K18" s="9">
        <f t="shared" si="3"/>
        <v>15.714213197969547</v>
      </c>
      <c r="L18" s="9">
        <f t="shared" si="3"/>
        <v>11.163451776649746</v>
      </c>
    </row>
    <row r="19" spans="1:12" x14ac:dyDescent="0.35">
      <c r="A19" s="2" t="str">
        <f t="shared" si="1"/>
        <v/>
      </c>
      <c r="B19" s="2" t="s">
        <v>127</v>
      </c>
      <c r="C19" s="9">
        <v>24.666666666666668</v>
      </c>
      <c r="D19" s="9" t="e">
        <v>#N/A</v>
      </c>
      <c r="E19" s="9" t="e">
        <v>#N/A</v>
      </c>
      <c r="F19" s="9" t="e">
        <f t="shared" si="2"/>
        <v>#N/A</v>
      </c>
      <c r="G19" s="9">
        <v>29</v>
      </c>
      <c r="H19" s="9" t="e">
        <v>#N/A</v>
      </c>
      <c r="I19" s="9" t="e">
        <v>#N/A</v>
      </c>
      <c r="J19" s="9">
        <f t="shared" si="4"/>
        <v>21.035964912280718</v>
      </c>
      <c r="K19" s="9">
        <f t="shared" si="3"/>
        <v>15.714213197969547</v>
      </c>
      <c r="L19" s="9">
        <f t="shared" si="3"/>
        <v>11.163451776649746</v>
      </c>
    </row>
    <row r="20" spans="1:12" x14ac:dyDescent="0.35">
      <c r="A20" s="2" t="str">
        <f t="shared" si="1"/>
        <v/>
      </c>
      <c r="B20" s="2" t="s">
        <v>128</v>
      </c>
      <c r="C20" s="9">
        <v>24.466666666666669</v>
      </c>
      <c r="D20" s="9" t="e">
        <v>#N/A</v>
      </c>
      <c r="E20" s="9" t="e">
        <v>#N/A</v>
      </c>
      <c r="F20" s="9" t="e">
        <f t="shared" si="2"/>
        <v>#N/A</v>
      </c>
      <c r="G20" s="9">
        <v>20.100000000000001</v>
      </c>
      <c r="H20" s="9" t="e">
        <v>#N/A</v>
      </c>
      <c r="I20" s="9" t="e">
        <v>#N/A</v>
      </c>
      <c r="J20" s="9">
        <f t="shared" si="4"/>
        <v>21.035964912280718</v>
      </c>
      <c r="K20" s="9">
        <f t="shared" si="3"/>
        <v>15.714213197969547</v>
      </c>
      <c r="L20" s="9">
        <f t="shared" si="3"/>
        <v>11.163451776649746</v>
      </c>
    </row>
    <row r="21" spans="1:12" x14ac:dyDescent="0.35">
      <c r="A21" s="2" t="str">
        <f t="shared" si="1"/>
        <v/>
      </c>
      <c r="B21" s="2" t="s">
        <v>129</v>
      </c>
      <c r="C21" s="9">
        <v>24.5</v>
      </c>
      <c r="D21" s="9" t="e">
        <v>#N/A</v>
      </c>
      <c r="E21" s="9" t="e">
        <v>#N/A</v>
      </c>
      <c r="F21" s="9" t="e">
        <f t="shared" si="2"/>
        <v>#N/A</v>
      </c>
      <c r="G21" s="9">
        <v>24.4</v>
      </c>
      <c r="H21" s="9" t="e">
        <v>#N/A</v>
      </c>
      <c r="I21" s="9" t="e">
        <v>#N/A</v>
      </c>
      <c r="J21" s="9">
        <f t="shared" si="4"/>
        <v>21.035964912280718</v>
      </c>
      <c r="K21" s="9">
        <f t="shared" si="3"/>
        <v>15.714213197969547</v>
      </c>
      <c r="L21" s="9">
        <f t="shared" si="3"/>
        <v>11.163451776649746</v>
      </c>
    </row>
    <row r="22" spans="1:12" x14ac:dyDescent="0.35">
      <c r="A22" s="2" t="str">
        <f t="shared" si="1"/>
        <v/>
      </c>
      <c r="B22" s="2" t="s">
        <v>130</v>
      </c>
      <c r="C22" s="9">
        <v>22.5</v>
      </c>
      <c r="D22" s="9" t="e">
        <v>#N/A</v>
      </c>
      <c r="E22" s="9" t="e">
        <v>#N/A</v>
      </c>
      <c r="F22" s="9" t="e">
        <f t="shared" si="2"/>
        <v>#N/A</v>
      </c>
      <c r="G22" s="9">
        <v>23</v>
      </c>
      <c r="H22" s="9" t="e">
        <v>#N/A</v>
      </c>
      <c r="I22" s="9" t="e">
        <v>#N/A</v>
      </c>
      <c r="J22" s="9">
        <f t="shared" si="4"/>
        <v>21.035964912280718</v>
      </c>
      <c r="K22" s="9">
        <f t="shared" si="4"/>
        <v>15.714213197969547</v>
      </c>
      <c r="L22" s="9">
        <f t="shared" si="4"/>
        <v>11.163451776649746</v>
      </c>
    </row>
    <row r="23" spans="1:12" x14ac:dyDescent="0.35">
      <c r="A23" s="2" t="str">
        <f t="shared" si="1"/>
        <v>2005</v>
      </c>
      <c r="B23" s="2" t="s">
        <v>131</v>
      </c>
      <c r="C23" s="9">
        <v>24.933333333333334</v>
      </c>
      <c r="D23" s="9" t="e">
        <v>#N/A</v>
      </c>
      <c r="E23" s="9" t="e">
        <v>#N/A</v>
      </c>
      <c r="F23" s="9" t="e">
        <f t="shared" si="2"/>
        <v>#N/A</v>
      </c>
      <c r="G23" s="9">
        <v>27.4</v>
      </c>
      <c r="H23" s="9" t="e">
        <v>#N/A</v>
      </c>
      <c r="I23" s="9" t="e">
        <v>#N/A</v>
      </c>
      <c r="J23" s="9">
        <f t="shared" ref="J23:L38" si="5">J22</f>
        <v>21.035964912280718</v>
      </c>
      <c r="K23" s="9">
        <f t="shared" si="5"/>
        <v>15.714213197969547</v>
      </c>
      <c r="L23" s="9">
        <f t="shared" si="5"/>
        <v>11.163451776649746</v>
      </c>
    </row>
    <row r="24" spans="1:12" x14ac:dyDescent="0.35">
      <c r="A24" s="2" t="str">
        <f t="shared" si="1"/>
        <v/>
      </c>
      <c r="B24" s="2" t="s">
        <v>132</v>
      </c>
      <c r="C24" s="9">
        <v>24.433333333333334</v>
      </c>
      <c r="D24" s="9" t="e">
        <v>#N/A</v>
      </c>
      <c r="E24" s="9" t="e">
        <v>#N/A</v>
      </c>
      <c r="F24" s="9" t="e">
        <f t="shared" si="2"/>
        <v>#N/A</v>
      </c>
      <c r="G24" s="9">
        <v>22.9</v>
      </c>
      <c r="H24" s="9" t="e">
        <v>#N/A</v>
      </c>
      <c r="I24" s="9" t="e">
        <v>#N/A</v>
      </c>
      <c r="J24" s="9">
        <f t="shared" si="5"/>
        <v>21.035964912280718</v>
      </c>
      <c r="K24" s="9">
        <f t="shared" si="5"/>
        <v>15.714213197969547</v>
      </c>
      <c r="L24" s="9">
        <f t="shared" si="5"/>
        <v>11.163451776649746</v>
      </c>
    </row>
    <row r="25" spans="1:12" x14ac:dyDescent="0.35">
      <c r="A25" s="2" t="str">
        <f t="shared" si="1"/>
        <v/>
      </c>
      <c r="B25" s="2" t="s">
        <v>133</v>
      </c>
      <c r="C25" s="9">
        <v>24.5</v>
      </c>
      <c r="D25" s="9" t="e">
        <v>#N/A</v>
      </c>
      <c r="E25" s="9" t="e">
        <v>#N/A</v>
      </c>
      <c r="F25" s="9" t="e">
        <f t="shared" si="2"/>
        <v>#N/A</v>
      </c>
      <c r="G25" s="9">
        <v>23.2</v>
      </c>
      <c r="H25" s="9" t="e">
        <v>#N/A</v>
      </c>
      <c r="I25" s="9" t="e">
        <v>#N/A</v>
      </c>
      <c r="J25" s="9">
        <f t="shared" si="5"/>
        <v>21.035964912280718</v>
      </c>
      <c r="K25" s="9">
        <f t="shared" si="5"/>
        <v>15.714213197969547</v>
      </c>
      <c r="L25" s="9">
        <f t="shared" si="5"/>
        <v>11.163451776649746</v>
      </c>
    </row>
    <row r="26" spans="1:12" x14ac:dyDescent="0.35">
      <c r="A26" s="2" t="str">
        <f t="shared" si="1"/>
        <v/>
      </c>
      <c r="B26" s="2" t="s">
        <v>134</v>
      </c>
      <c r="C26" s="9">
        <v>22.866666666666664</v>
      </c>
      <c r="D26" s="9" t="e">
        <v>#N/A</v>
      </c>
      <c r="E26" s="9" t="e">
        <v>#N/A</v>
      </c>
      <c r="F26" s="9" t="e">
        <f t="shared" si="2"/>
        <v>#N/A</v>
      </c>
      <c r="G26" s="9">
        <v>22.5</v>
      </c>
      <c r="H26" s="9" t="e">
        <v>#N/A</v>
      </c>
      <c r="I26" s="9" t="e">
        <v>#N/A</v>
      </c>
      <c r="J26" s="9">
        <f t="shared" si="5"/>
        <v>21.035964912280718</v>
      </c>
      <c r="K26" s="9">
        <f t="shared" si="5"/>
        <v>15.714213197969547</v>
      </c>
      <c r="L26" s="9">
        <f t="shared" si="5"/>
        <v>11.163451776649746</v>
      </c>
    </row>
    <row r="27" spans="1:12" x14ac:dyDescent="0.35">
      <c r="A27" s="2" t="str">
        <f t="shared" si="1"/>
        <v/>
      </c>
      <c r="B27" s="2" t="s">
        <v>135</v>
      </c>
      <c r="C27" s="9">
        <v>23.866666666666664</v>
      </c>
      <c r="D27" s="9" t="e">
        <v>#N/A</v>
      </c>
      <c r="E27" s="9" t="e">
        <v>#N/A</v>
      </c>
      <c r="F27" s="9" t="e">
        <f t="shared" si="2"/>
        <v>#N/A</v>
      </c>
      <c r="G27" s="9">
        <v>25.9</v>
      </c>
      <c r="H27" s="9" t="e">
        <v>#N/A</v>
      </c>
      <c r="I27" s="9" t="e">
        <v>#N/A</v>
      </c>
      <c r="J27" s="9">
        <f t="shared" si="5"/>
        <v>21.035964912280718</v>
      </c>
      <c r="K27" s="9">
        <f t="shared" si="5"/>
        <v>15.714213197969547</v>
      </c>
      <c r="L27" s="9">
        <f t="shared" si="5"/>
        <v>11.163451776649746</v>
      </c>
    </row>
    <row r="28" spans="1:12" x14ac:dyDescent="0.35">
      <c r="A28" s="2" t="str">
        <f t="shared" si="1"/>
        <v/>
      </c>
      <c r="B28" s="2" t="s">
        <v>136</v>
      </c>
      <c r="C28" s="9">
        <v>24</v>
      </c>
      <c r="D28" s="9" t="e">
        <v>#N/A</v>
      </c>
      <c r="E28" s="9" t="e">
        <v>#N/A</v>
      </c>
      <c r="F28" s="9" t="e">
        <f t="shared" si="2"/>
        <v>#N/A</v>
      </c>
      <c r="G28" s="9">
        <v>23.6</v>
      </c>
      <c r="H28" s="9" t="e">
        <v>#N/A</v>
      </c>
      <c r="I28" s="9" t="e">
        <v>#N/A</v>
      </c>
      <c r="J28" s="9">
        <f t="shared" si="5"/>
        <v>21.035964912280718</v>
      </c>
      <c r="K28" s="9">
        <f t="shared" si="5"/>
        <v>15.714213197969547</v>
      </c>
      <c r="L28" s="9">
        <f t="shared" si="5"/>
        <v>11.163451776649746</v>
      </c>
    </row>
    <row r="29" spans="1:12" x14ac:dyDescent="0.35">
      <c r="A29" s="2" t="str">
        <f t="shared" si="1"/>
        <v/>
      </c>
      <c r="B29" s="2" t="s">
        <v>137</v>
      </c>
      <c r="C29" s="9">
        <v>24.400000000000002</v>
      </c>
      <c r="D29" s="9" t="e">
        <v>#N/A</v>
      </c>
      <c r="E29" s="9" t="e">
        <v>#N/A</v>
      </c>
      <c r="F29" s="9" t="e">
        <f t="shared" si="2"/>
        <v>#N/A</v>
      </c>
      <c r="G29" s="9">
        <v>23.7</v>
      </c>
      <c r="H29" s="9" t="e">
        <v>#N/A</v>
      </c>
      <c r="I29" s="9" t="e">
        <v>#N/A</v>
      </c>
      <c r="J29" s="9">
        <f t="shared" si="5"/>
        <v>21.035964912280718</v>
      </c>
      <c r="K29" s="9">
        <f t="shared" si="5"/>
        <v>15.714213197969547</v>
      </c>
      <c r="L29" s="9">
        <f t="shared" si="5"/>
        <v>11.163451776649746</v>
      </c>
    </row>
    <row r="30" spans="1:12" x14ac:dyDescent="0.35">
      <c r="A30" s="2" t="str">
        <f t="shared" si="1"/>
        <v/>
      </c>
      <c r="B30" s="2" t="s">
        <v>138</v>
      </c>
      <c r="C30" s="9">
        <v>24.8</v>
      </c>
      <c r="D30" s="9" t="e">
        <v>#N/A</v>
      </c>
      <c r="E30" s="9" t="e">
        <v>#N/A</v>
      </c>
      <c r="F30" s="9" t="e">
        <f t="shared" si="2"/>
        <v>#N/A</v>
      </c>
      <c r="G30" s="9">
        <v>27.1</v>
      </c>
      <c r="H30" s="9" t="e">
        <v>#N/A</v>
      </c>
      <c r="I30" s="9" t="e">
        <v>#N/A</v>
      </c>
      <c r="J30" s="9">
        <f t="shared" si="5"/>
        <v>21.035964912280718</v>
      </c>
      <c r="K30" s="9">
        <f t="shared" si="5"/>
        <v>15.714213197969547</v>
      </c>
      <c r="L30" s="9">
        <f t="shared" si="5"/>
        <v>11.163451776649746</v>
      </c>
    </row>
    <row r="31" spans="1:12" x14ac:dyDescent="0.35">
      <c r="A31" s="2" t="str">
        <f t="shared" si="1"/>
        <v/>
      </c>
      <c r="B31" s="2" t="s">
        <v>139</v>
      </c>
      <c r="C31" s="9">
        <v>27.633333333333336</v>
      </c>
      <c r="D31" s="9" t="e">
        <v>#N/A</v>
      </c>
      <c r="E31" s="9" t="e">
        <v>#N/A</v>
      </c>
      <c r="F31" s="9" t="e">
        <f t="shared" si="2"/>
        <v>#N/A</v>
      </c>
      <c r="G31" s="9">
        <v>32.1</v>
      </c>
      <c r="H31" s="9" t="e">
        <v>#N/A</v>
      </c>
      <c r="I31" s="9" t="e">
        <v>#N/A</v>
      </c>
      <c r="J31" s="9">
        <f t="shared" si="5"/>
        <v>21.035964912280718</v>
      </c>
      <c r="K31" s="9">
        <f t="shared" si="5"/>
        <v>15.714213197969547</v>
      </c>
      <c r="L31" s="9">
        <f t="shared" si="5"/>
        <v>11.163451776649746</v>
      </c>
    </row>
    <row r="32" spans="1:12" x14ac:dyDescent="0.35">
      <c r="A32" s="2" t="str">
        <f t="shared" si="1"/>
        <v/>
      </c>
      <c r="B32" s="2" t="s">
        <v>140</v>
      </c>
      <c r="C32" s="9">
        <v>29.600000000000005</v>
      </c>
      <c r="D32" s="9" t="e">
        <v>#N/A</v>
      </c>
      <c r="E32" s="9" t="e">
        <v>#N/A</v>
      </c>
      <c r="F32" s="9" t="e">
        <f t="shared" si="2"/>
        <v>#N/A</v>
      </c>
      <c r="G32" s="9">
        <v>29.6</v>
      </c>
      <c r="H32" s="9" t="e">
        <v>#N/A</v>
      </c>
      <c r="I32" s="9" t="e">
        <v>#N/A</v>
      </c>
      <c r="J32" s="9">
        <f t="shared" si="5"/>
        <v>21.035964912280718</v>
      </c>
      <c r="K32" s="9">
        <f t="shared" si="5"/>
        <v>15.714213197969547</v>
      </c>
      <c r="L32" s="9">
        <f t="shared" si="5"/>
        <v>11.163451776649746</v>
      </c>
    </row>
    <row r="33" spans="1:12" x14ac:dyDescent="0.35">
      <c r="A33" s="2" t="str">
        <f t="shared" si="1"/>
        <v/>
      </c>
      <c r="B33" s="2" t="s">
        <v>141</v>
      </c>
      <c r="C33" s="9">
        <v>32.233333333333334</v>
      </c>
      <c r="D33" s="9" t="e">
        <v>#N/A</v>
      </c>
      <c r="E33" s="9" t="e">
        <v>#N/A</v>
      </c>
      <c r="F33" s="9" t="e">
        <f t="shared" si="2"/>
        <v>#N/A</v>
      </c>
      <c r="G33" s="9">
        <v>35</v>
      </c>
      <c r="H33" s="9" t="e">
        <v>#N/A</v>
      </c>
      <c r="I33" s="9" t="e">
        <v>#N/A</v>
      </c>
      <c r="J33" s="9">
        <f t="shared" si="5"/>
        <v>21.035964912280718</v>
      </c>
      <c r="K33" s="9">
        <f t="shared" si="5"/>
        <v>15.714213197969547</v>
      </c>
      <c r="L33" s="9">
        <f t="shared" si="5"/>
        <v>11.163451776649746</v>
      </c>
    </row>
    <row r="34" spans="1:12" x14ac:dyDescent="0.35">
      <c r="A34" s="2" t="str">
        <f t="shared" si="1"/>
        <v/>
      </c>
      <c r="B34" s="2" t="s">
        <v>142</v>
      </c>
      <c r="C34" s="9">
        <v>28.166666666666668</v>
      </c>
      <c r="D34" s="9" t="e">
        <v>#N/A</v>
      </c>
      <c r="E34" s="9" t="e">
        <v>#N/A</v>
      </c>
      <c r="F34" s="9" t="e">
        <f t="shared" si="2"/>
        <v>#N/A</v>
      </c>
      <c r="G34" s="9">
        <v>19.899999999999999</v>
      </c>
      <c r="H34" s="9" t="e">
        <v>#N/A</v>
      </c>
      <c r="I34" s="9" t="e">
        <v>#N/A</v>
      </c>
      <c r="J34" s="9">
        <f t="shared" si="5"/>
        <v>21.035964912280718</v>
      </c>
      <c r="K34" s="9">
        <f t="shared" si="5"/>
        <v>15.714213197969547</v>
      </c>
      <c r="L34" s="9">
        <f t="shared" si="5"/>
        <v>11.163451776649746</v>
      </c>
    </row>
    <row r="35" spans="1:12" x14ac:dyDescent="0.35">
      <c r="A35" s="2" t="str">
        <f t="shared" si="1"/>
        <v>2006</v>
      </c>
      <c r="B35" s="2" t="s">
        <v>143</v>
      </c>
      <c r="C35" s="9">
        <v>28.900000000000002</v>
      </c>
      <c r="D35" s="9" t="e">
        <v>#N/A</v>
      </c>
      <c r="E35" s="9" t="e">
        <v>#N/A</v>
      </c>
      <c r="F35" s="9" t="e">
        <f t="shared" si="2"/>
        <v>#N/A</v>
      </c>
      <c r="G35" s="9">
        <v>31.8</v>
      </c>
      <c r="H35" s="9" t="e">
        <v>#N/A</v>
      </c>
      <c r="I35" s="9" t="e">
        <v>#N/A</v>
      </c>
      <c r="J35" s="9">
        <f t="shared" si="5"/>
        <v>21.035964912280718</v>
      </c>
      <c r="K35" s="9">
        <f t="shared" si="5"/>
        <v>15.714213197969547</v>
      </c>
      <c r="L35" s="9">
        <f t="shared" si="5"/>
        <v>11.163451776649746</v>
      </c>
    </row>
    <row r="36" spans="1:12" x14ac:dyDescent="0.35">
      <c r="A36" s="2" t="str">
        <f t="shared" si="1"/>
        <v/>
      </c>
      <c r="B36" s="2" t="s">
        <v>144</v>
      </c>
      <c r="C36" s="9">
        <v>25.066666666666666</v>
      </c>
      <c r="D36" s="9" t="e">
        <v>#N/A</v>
      </c>
      <c r="E36" s="9" t="e">
        <v>#N/A</v>
      </c>
      <c r="F36" s="9" t="e">
        <f t="shared" si="2"/>
        <v>#N/A</v>
      </c>
      <c r="G36" s="9">
        <v>23.5</v>
      </c>
      <c r="H36" s="9" t="e">
        <v>#N/A</v>
      </c>
      <c r="I36" s="9" t="e">
        <v>#N/A</v>
      </c>
      <c r="J36" s="9">
        <f t="shared" si="5"/>
        <v>21.035964912280718</v>
      </c>
      <c r="K36" s="9">
        <f t="shared" si="5"/>
        <v>15.714213197969547</v>
      </c>
      <c r="L36" s="9">
        <f t="shared" si="5"/>
        <v>11.163451776649746</v>
      </c>
    </row>
    <row r="37" spans="1:12" x14ac:dyDescent="0.35">
      <c r="A37" s="2" t="str">
        <f t="shared" si="1"/>
        <v/>
      </c>
      <c r="B37" s="2" t="s">
        <v>145</v>
      </c>
      <c r="C37" s="9">
        <v>28.033333333333331</v>
      </c>
      <c r="D37" s="9" t="e">
        <v>#N/A</v>
      </c>
      <c r="E37" s="9" t="e">
        <v>#N/A</v>
      </c>
      <c r="F37" s="9" t="e">
        <f t="shared" si="2"/>
        <v>#N/A</v>
      </c>
      <c r="G37" s="9">
        <v>28.8</v>
      </c>
      <c r="H37" s="9" t="e">
        <v>#N/A</v>
      </c>
      <c r="I37" s="9" t="e">
        <v>#N/A</v>
      </c>
      <c r="J37" s="9">
        <f t="shared" si="5"/>
        <v>21.035964912280718</v>
      </c>
      <c r="K37" s="9">
        <f t="shared" si="5"/>
        <v>15.714213197969547</v>
      </c>
      <c r="L37" s="9">
        <f t="shared" si="5"/>
        <v>11.163451776649746</v>
      </c>
    </row>
    <row r="38" spans="1:12" x14ac:dyDescent="0.35">
      <c r="A38" s="2" t="str">
        <f t="shared" si="1"/>
        <v/>
      </c>
      <c r="B38" s="2" t="s">
        <v>146</v>
      </c>
      <c r="C38" s="9">
        <v>29.166666666666668</v>
      </c>
      <c r="D38" s="9" t="e">
        <v>#N/A</v>
      </c>
      <c r="E38" s="9" t="e">
        <v>#N/A</v>
      </c>
      <c r="F38" s="9" t="e">
        <f t="shared" si="2"/>
        <v>#N/A</v>
      </c>
      <c r="G38" s="9">
        <v>35.200000000000003</v>
      </c>
      <c r="H38" s="9" t="e">
        <v>#N/A</v>
      </c>
      <c r="I38" s="9" t="e">
        <v>#N/A</v>
      </c>
      <c r="J38" s="9">
        <f t="shared" si="5"/>
        <v>21.035964912280718</v>
      </c>
      <c r="K38" s="9">
        <f t="shared" si="5"/>
        <v>15.714213197969547</v>
      </c>
      <c r="L38" s="9">
        <f t="shared" si="5"/>
        <v>11.163451776649746</v>
      </c>
    </row>
    <row r="39" spans="1:12" x14ac:dyDescent="0.35">
      <c r="A39" s="2" t="str">
        <f t="shared" si="1"/>
        <v/>
      </c>
      <c r="B39" s="2" t="s">
        <v>147</v>
      </c>
      <c r="C39" s="9">
        <v>30.7</v>
      </c>
      <c r="D39" s="9" t="e">
        <v>#N/A</v>
      </c>
      <c r="E39" s="9" t="e">
        <v>#N/A</v>
      </c>
      <c r="F39" s="9" t="e">
        <f t="shared" si="2"/>
        <v>#N/A</v>
      </c>
      <c r="G39" s="9">
        <v>28.1</v>
      </c>
      <c r="H39" s="9" t="e">
        <v>#N/A</v>
      </c>
      <c r="I39" s="9" t="e">
        <v>#N/A</v>
      </c>
      <c r="J39" s="9">
        <f t="shared" ref="J39:L54" si="6">J38</f>
        <v>21.035964912280718</v>
      </c>
      <c r="K39" s="9">
        <f t="shared" si="6"/>
        <v>15.714213197969547</v>
      </c>
      <c r="L39" s="9">
        <f t="shared" si="6"/>
        <v>11.163451776649746</v>
      </c>
    </row>
    <row r="40" spans="1:12" x14ac:dyDescent="0.35">
      <c r="A40" s="2" t="str">
        <f t="shared" si="1"/>
        <v/>
      </c>
      <c r="B40" s="2" t="s">
        <v>148</v>
      </c>
      <c r="C40" s="9">
        <v>29.833333333333332</v>
      </c>
      <c r="D40" s="9" t="e">
        <v>#N/A</v>
      </c>
      <c r="E40" s="9" t="e">
        <v>#N/A</v>
      </c>
      <c r="F40" s="9" t="e">
        <f t="shared" si="2"/>
        <v>#N/A</v>
      </c>
      <c r="G40" s="9">
        <v>26.2</v>
      </c>
      <c r="H40" s="9" t="e">
        <v>#N/A</v>
      </c>
      <c r="I40" s="9" t="e">
        <v>#N/A</v>
      </c>
      <c r="J40" s="9">
        <f t="shared" si="6"/>
        <v>21.035964912280718</v>
      </c>
      <c r="K40" s="9">
        <f t="shared" si="6"/>
        <v>15.714213197969547</v>
      </c>
      <c r="L40" s="9">
        <f t="shared" si="6"/>
        <v>11.163451776649746</v>
      </c>
    </row>
    <row r="41" spans="1:12" x14ac:dyDescent="0.35">
      <c r="A41" s="2" t="str">
        <f t="shared" si="1"/>
        <v/>
      </c>
      <c r="B41" s="2" t="s">
        <v>149</v>
      </c>
      <c r="C41" s="9">
        <v>30.399999999999995</v>
      </c>
      <c r="D41" s="9" t="e">
        <v>#N/A</v>
      </c>
      <c r="E41" s="9" t="e">
        <v>#N/A</v>
      </c>
      <c r="F41" s="9" t="e">
        <f t="shared" si="2"/>
        <v>#N/A</v>
      </c>
      <c r="G41" s="9">
        <v>36.9</v>
      </c>
      <c r="H41" s="9">
        <v>20.3</v>
      </c>
      <c r="I41" s="9">
        <v>23.1</v>
      </c>
      <c r="J41" s="9">
        <f t="shared" si="6"/>
        <v>21.035964912280718</v>
      </c>
      <c r="K41" s="9">
        <f t="shared" si="6"/>
        <v>15.714213197969547</v>
      </c>
      <c r="L41" s="9">
        <f t="shared" si="6"/>
        <v>11.163451776649746</v>
      </c>
    </row>
    <row r="42" spans="1:12" x14ac:dyDescent="0.35">
      <c r="A42" s="2" t="str">
        <f t="shared" si="1"/>
        <v/>
      </c>
      <c r="B42" s="2" t="s">
        <v>150</v>
      </c>
      <c r="C42" s="9">
        <v>28.866666666666664</v>
      </c>
      <c r="D42" s="9" t="e">
        <v>#N/A</v>
      </c>
      <c r="E42" s="9" t="e">
        <v>#N/A</v>
      </c>
      <c r="F42" s="9" t="e">
        <f t="shared" si="2"/>
        <v>#N/A</v>
      </c>
      <c r="G42" s="9">
        <v>23.5</v>
      </c>
      <c r="H42" s="9">
        <v>18.5</v>
      </c>
      <c r="I42" s="9">
        <v>16.600000000000001</v>
      </c>
      <c r="J42" s="9">
        <f t="shared" si="6"/>
        <v>21.035964912280718</v>
      </c>
      <c r="K42" s="9">
        <f t="shared" si="6"/>
        <v>15.714213197969547</v>
      </c>
      <c r="L42" s="9">
        <f t="shared" si="6"/>
        <v>11.163451776649746</v>
      </c>
    </row>
    <row r="43" spans="1:12" x14ac:dyDescent="0.35">
      <c r="A43" s="2" t="str">
        <f t="shared" si="1"/>
        <v/>
      </c>
      <c r="B43" s="2" t="s">
        <v>151</v>
      </c>
      <c r="C43" s="9">
        <v>27.833333333333332</v>
      </c>
      <c r="D43" s="9">
        <v>18.966666666666665</v>
      </c>
      <c r="E43" s="9">
        <v>19.8</v>
      </c>
      <c r="F43" s="9">
        <f t="shared" si="2"/>
        <v>8.8666666666666671</v>
      </c>
      <c r="G43" s="9">
        <v>23.1</v>
      </c>
      <c r="H43" s="9">
        <v>18.100000000000001</v>
      </c>
      <c r="I43" s="9">
        <v>19.7</v>
      </c>
      <c r="J43" s="9">
        <f t="shared" si="6"/>
        <v>21.035964912280718</v>
      </c>
      <c r="K43" s="9">
        <f t="shared" si="6"/>
        <v>15.714213197969547</v>
      </c>
      <c r="L43" s="9">
        <f t="shared" si="6"/>
        <v>11.163451776649746</v>
      </c>
    </row>
    <row r="44" spans="1:12" x14ac:dyDescent="0.35">
      <c r="A44" s="2" t="str">
        <f t="shared" si="1"/>
        <v/>
      </c>
      <c r="B44" s="2" t="s">
        <v>152</v>
      </c>
      <c r="C44" s="9">
        <v>22.7</v>
      </c>
      <c r="D44" s="9">
        <v>17.099999999999998</v>
      </c>
      <c r="E44" s="9">
        <v>17.5</v>
      </c>
      <c r="F44" s="9">
        <f t="shared" si="2"/>
        <v>5.6000000000000014</v>
      </c>
      <c r="G44" s="9">
        <v>21.5</v>
      </c>
      <c r="H44" s="9">
        <v>14.7</v>
      </c>
      <c r="I44" s="9">
        <v>16.2</v>
      </c>
      <c r="J44" s="9">
        <f t="shared" si="6"/>
        <v>21.035964912280718</v>
      </c>
      <c r="K44" s="9">
        <f t="shared" si="6"/>
        <v>15.714213197969547</v>
      </c>
      <c r="L44" s="9">
        <f t="shared" si="6"/>
        <v>11.163451776649746</v>
      </c>
    </row>
    <row r="45" spans="1:12" x14ac:dyDescent="0.35">
      <c r="A45" s="2" t="str">
        <f t="shared" si="1"/>
        <v/>
      </c>
      <c r="B45" s="2" t="s">
        <v>153</v>
      </c>
      <c r="C45" s="9">
        <v>20.633333333333336</v>
      </c>
      <c r="D45" s="9">
        <v>15.933333333333332</v>
      </c>
      <c r="E45" s="9">
        <v>21.5</v>
      </c>
      <c r="F45" s="9">
        <f t="shared" si="2"/>
        <v>4.7000000000000046</v>
      </c>
      <c r="G45" s="9">
        <v>17.3</v>
      </c>
      <c r="H45" s="9">
        <v>15</v>
      </c>
      <c r="I45" s="9">
        <v>28.6</v>
      </c>
      <c r="J45" s="9">
        <f t="shared" si="6"/>
        <v>21.035964912280718</v>
      </c>
      <c r="K45" s="9">
        <f t="shared" si="6"/>
        <v>15.714213197969547</v>
      </c>
      <c r="L45" s="9">
        <f t="shared" si="6"/>
        <v>11.163451776649746</v>
      </c>
    </row>
    <row r="46" spans="1:12" x14ac:dyDescent="0.35">
      <c r="A46" s="2" t="str">
        <f t="shared" si="1"/>
        <v/>
      </c>
      <c r="B46" s="2" t="s">
        <v>154</v>
      </c>
      <c r="C46" s="9">
        <v>18.233333333333331</v>
      </c>
      <c r="D46" s="9">
        <v>14.633333333333333</v>
      </c>
      <c r="E46" s="9">
        <v>20.766666666666666</v>
      </c>
      <c r="F46" s="9">
        <f t="shared" si="2"/>
        <v>3.5999999999999979</v>
      </c>
      <c r="G46" s="9">
        <v>15.9</v>
      </c>
      <c r="H46" s="9">
        <v>14.2</v>
      </c>
      <c r="I46" s="9">
        <v>17.5</v>
      </c>
      <c r="J46" s="9">
        <f t="shared" si="6"/>
        <v>21.035964912280718</v>
      </c>
      <c r="K46" s="9">
        <f t="shared" si="6"/>
        <v>15.714213197969547</v>
      </c>
      <c r="L46" s="9">
        <f t="shared" si="6"/>
        <v>11.163451776649746</v>
      </c>
    </row>
    <row r="47" spans="1:12" x14ac:dyDescent="0.35">
      <c r="A47" s="2" t="str">
        <f t="shared" si="1"/>
        <v>2007</v>
      </c>
      <c r="B47" s="2" t="s">
        <v>155</v>
      </c>
      <c r="C47" s="9">
        <v>17.833333333333332</v>
      </c>
      <c r="D47" s="9">
        <v>16.533333333333331</v>
      </c>
      <c r="E47" s="9">
        <v>19.766666666666666</v>
      </c>
      <c r="F47" s="9">
        <f t="shared" si="2"/>
        <v>1.3000000000000007</v>
      </c>
      <c r="G47" s="9">
        <v>20.3</v>
      </c>
      <c r="H47" s="9">
        <v>20.399999999999999</v>
      </c>
      <c r="I47" s="9">
        <v>13.2</v>
      </c>
      <c r="J47" s="9">
        <f t="shared" si="6"/>
        <v>21.035964912280718</v>
      </c>
      <c r="K47" s="9">
        <f t="shared" si="6"/>
        <v>15.714213197969547</v>
      </c>
      <c r="L47" s="9">
        <f t="shared" si="6"/>
        <v>11.163451776649746</v>
      </c>
    </row>
    <row r="48" spans="1:12" x14ac:dyDescent="0.35">
      <c r="A48" s="2" t="str">
        <f t="shared" si="1"/>
        <v/>
      </c>
      <c r="B48" s="2" t="s">
        <v>156</v>
      </c>
      <c r="C48" s="9">
        <v>18.133333333333336</v>
      </c>
      <c r="D48" s="9">
        <v>17.033333333333331</v>
      </c>
      <c r="E48" s="9">
        <v>14.9</v>
      </c>
      <c r="F48" s="9">
        <f t="shared" si="2"/>
        <v>1.100000000000005</v>
      </c>
      <c r="G48" s="9">
        <v>18.2</v>
      </c>
      <c r="H48" s="9">
        <v>16.5</v>
      </c>
      <c r="I48" s="9">
        <v>14</v>
      </c>
      <c r="J48" s="9">
        <f t="shared" si="6"/>
        <v>21.035964912280718</v>
      </c>
      <c r="K48" s="9">
        <f t="shared" si="6"/>
        <v>15.714213197969547</v>
      </c>
      <c r="L48" s="9">
        <f t="shared" si="6"/>
        <v>11.163451776649746</v>
      </c>
    </row>
    <row r="49" spans="1:12" x14ac:dyDescent="0.35">
      <c r="A49" s="2" t="str">
        <f t="shared" si="1"/>
        <v/>
      </c>
      <c r="B49" s="2" t="s">
        <v>157</v>
      </c>
      <c r="C49" s="9">
        <v>20.033333333333335</v>
      </c>
      <c r="D49" s="9">
        <v>18.633333333333333</v>
      </c>
      <c r="E49" s="9">
        <v>12.1</v>
      </c>
      <c r="F49" s="9">
        <f t="shared" si="2"/>
        <v>1.4000000000000021</v>
      </c>
      <c r="G49" s="9">
        <v>21.6</v>
      </c>
      <c r="H49" s="9">
        <v>19</v>
      </c>
      <c r="I49" s="9">
        <v>9.1</v>
      </c>
      <c r="J49" s="9">
        <f t="shared" si="6"/>
        <v>21.035964912280718</v>
      </c>
      <c r="K49" s="9">
        <f t="shared" si="6"/>
        <v>15.714213197969547</v>
      </c>
      <c r="L49" s="9">
        <f t="shared" si="6"/>
        <v>11.163451776649746</v>
      </c>
    </row>
    <row r="50" spans="1:12" x14ac:dyDescent="0.35">
      <c r="A50" s="2" t="str">
        <f t="shared" si="1"/>
        <v/>
      </c>
      <c r="B50" s="2" t="s">
        <v>158</v>
      </c>
      <c r="C50" s="9">
        <v>20.433333333333334</v>
      </c>
      <c r="D50" s="9">
        <v>19.566666666666666</v>
      </c>
      <c r="E50" s="9">
        <v>15.433333333333332</v>
      </c>
      <c r="F50" s="9">
        <f t="shared" si="2"/>
        <v>0.86666666666666714</v>
      </c>
      <c r="G50" s="9">
        <v>21.5</v>
      </c>
      <c r="H50" s="9">
        <v>23.2</v>
      </c>
      <c r="I50" s="9">
        <v>23.2</v>
      </c>
      <c r="J50" s="9">
        <f t="shared" si="6"/>
        <v>21.035964912280718</v>
      </c>
      <c r="K50" s="9">
        <f t="shared" si="6"/>
        <v>15.714213197969547</v>
      </c>
      <c r="L50" s="9">
        <f t="shared" si="6"/>
        <v>11.163451776649746</v>
      </c>
    </row>
    <row r="51" spans="1:12" x14ac:dyDescent="0.35">
      <c r="A51" s="2" t="str">
        <f t="shared" si="1"/>
        <v/>
      </c>
      <c r="B51" s="2" t="s">
        <v>159</v>
      </c>
      <c r="C51" s="9">
        <v>23.566666666666666</v>
      </c>
      <c r="D51" s="9">
        <v>19.666666666666668</v>
      </c>
      <c r="E51" s="9">
        <v>15.633333333333333</v>
      </c>
      <c r="F51" s="9">
        <f t="shared" si="2"/>
        <v>3.8999999999999986</v>
      </c>
      <c r="G51" s="9">
        <v>27.6</v>
      </c>
      <c r="H51" s="9">
        <v>16.8</v>
      </c>
      <c r="I51" s="9">
        <v>14.6</v>
      </c>
      <c r="J51" s="9">
        <f t="shared" si="6"/>
        <v>21.035964912280718</v>
      </c>
      <c r="K51" s="9">
        <f t="shared" si="6"/>
        <v>15.714213197969547</v>
      </c>
      <c r="L51" s="9">
        <f t="shared" si="6"/>
        <v>11.163451776649746</v>
      </c>
    </row>
    <row r="52" spans="1:12" x14ac:dyDescent="0.35">
      <c r="A52" s="2" t="str">
        <f t="shared" si="1"/>
        <v/>
      </c>
      <c r="B52" s="2" t="s">
        <v>160</v>
      </c>
      <c r="C52" s="9">
        <v>22.3</v>
      </c>
      <c r="D52" s="9">
        <v>18.733333333333334</v>
      </c>
      <c r="E52" s="9">
        <v>13.333333333333334</v>
      </c>
      <c r="F52" s="9">
        <f t="shared" si="2"/>
        <v>3.5666666666666664</v>
      </c>
      <c r="G52" s="9">
        <v>17.8</v>
      </c>
      <c r="H52" s="9">
        <v>16.2</v>
      </c>
      <c r="I52" s="9">
        <v>2.2000000000000002</v>
      </c>
      <c r="J52" s="9">
        <f t="shared" si="6"/>
        <v>21.035964912280718</v>
      </c>
      <c r="K52" s="9">
        <f t="shared" si="6"/>
        <v>15.714213197969547</v>
      </c>
      <c r="L52" s="9">
        <f t="shared" si="6"/>
        <v>11.163451776649746</v>
      </c>
    </row>
    <row r="53" spans="1:12" x14ac:dyDescent="0.35">
      <c r="A53" s="2" t="str">
        <f t="shared" si="1"/>
        <v/>
      </c>
      <c r="B53" s="2" t="s">
        <v>161</v>
      </c>
      <c r="C53" s="9">
        <v>24.400000000000002</v>
      </c>
      <c r="D53" s="9">
        <v>17.766666666666666</v>
      </c>
      <c r="E53" s="9">
        <v>9.5333333333333332</v>
      </c>
      <c r="F53" s="9">
        <f t="shared" si="2"/>
        <v>6.6333333333333364</v>
      </c>
      <c r="G53" s="9">
        <v>27.8</v>
      </c>
      <c r="H53" s="9">
        <v>20.3</v>
      </c>
      <c r="I53" s="9">
        <v>11.8</v>
      </c>
      <c r="J53" s="9">
        <f t="shared" si="6"/>
        <v>21.035964912280718</v>
      </c>
      <c r="K53" s="9">
        <f t="shared" si="6"/>
        <v>15.714213197969547</v>
      </c>
      <c r="L53" s="9">
        <f t="shared" si="6"/>
        <v>11.163451776649746</v>
      </c>
    </row>
    <row r="54" spans="1:12" x14ac:dyDescent="0.35">
      <c r="A54" s="2" t="str">
        <f t="shared" si="1"/>
        <v/>
      </c>
      <c r="B54" s="2" t="s">
        <v>162</v>
      </c>
      <c r="C54" s="9">
        <v>22.5</v>
      </c>
      <c r="D54" s="9">
        <v>17.2</v>
      </c>
      <c r="E54" s="9">
        <v>7.7333333333333334</v>
      </c>
      <c r="F54" s="9">
        <f t="shared" si="2"/>
        <v>5.3000000000000007</v>
      </c>
      <c r="G54" s="9">
        <v>21.9</v>
      </c>
      <c r="H54" s="9">
        <v>15.1</v>
      </c>
      <c r="I54" s="9">
        <v>9.1999999999999993</v>
      </c>
      <c r="J54" s="9">
        <f t="shared" si="6"/>
        <v>21.035964912280718</v>
      </c>
      <c r="K54" s="9">
        <f t="shared" si="6"/>
        <v>15.714213197969547</v>
      </c>
      <c r="L54" s="9">
        <f t="shared" si="6"/>
        <v>11.163451776649746</v>
      </c>
    </row>
    <row r="55" spans="1:12" x14ac:dyDescent="0.35">
      <c r="A55" s="2" t="str">
        <f t="shared" si="1"/>
        <v/>
      </c>
      <c r="B55" s="2" t="s">
        <v>163</v>
      </c>
      <c r="C55" s="9">
        <v>24.333333333333332</v>
      </c>
      <c r="D55" s="9">
        <v>17.2</v>
      </c>
      <c r="E55" s="9">
        <v>10</v>
      </c>
      <c r="F55" s="9">
        <f t="shared" si="2"/>
        <v>7.1333333333333329</v>
      </c>
      <c r="G55" s="9">
        <v>23.3</v>
      </c>
      <c r="H55" s="9">
        <v>16.2</v>
      </c>
      <c r="I55" s="9">
        <v>9</v>
      </c>
      <c r="J55" s="9">
        <f t="shared" ref="J55:L70" si="7">J54</f>
        <v>21.035964912280718</v>
      </c>
      <c r="K55" s="9">
        <f t="shared" si="7"/>
        <v>15.714213197969547</v>
      </c>
      <c r="L55" s="9">
        <f t="shared" si="7"/>
        <v>11.163451776649746</v>
      </c>
    </row>
    <row r="56" spans="1:12" x14ac:dyDescent="0.35">
      <c r="A56" s="2" t="str">
        <f t="shared" si="1"/>
        <v/>
      </c>
      <c r="B56" s="2" t="s">
        <v>164</v>
      </c>
      <c r="C56" s="9">
        <v>21.433333333333337</v>
      </c>
      <c r="D56" s="9">
        <v>14.366666666666665</v>
      </c>
      <c r="E56" s="9">
        <v>6.4666666666666659</v>
      </c>
      <c r="F56" s="9">
        <f t="shared" si="2"/>
        <v>7.0666666666666718</v>
      </c>
      <c r="G56" s="9">
        <v>19.100000000000001</v>
      </c>
      <c r="H56" s="9">
        <v>11.8</v>
      </c>
      <c r="I56" s="9">
        <v>1.2</v>
      </c>
      <c r="J56" s="9">
        <f t="shared" si="7"/>
        <v>21.035964912280718</v>
      </c>
      <c r="K56" s="9">
        <f t="shared" si="7"/>
        <v>15.714213197969547</v>
      </c>
      <c r="L56" s="9">
        <f t="shared" si="7"/>
        <v>11.163451776649746</v>
      </c>
    </row>
    <row r="57" spans="1:12" x14ac:dyDescent="0.35">
      <c r="A57" s="2" t="str">
        <f t="shared" si="1"/>
        <v/>
      </c>
      <c r="B57" s="2" t="s">
        <v>165</v>
      </c>
      <c r="C57" s="9">
        <v>21.266666666666669</v>
      </c>
      <c r="D57" s="9">
        <v>14.466666666666667</v>
      </c>
      <c r="E57" s="9">
        <v>6.0999999999999988</v>
      </c>
      <c r="F57" s="9">
        <f t="shared" si="2"/>
        <v>6.8000000000000025</v>
      </c>
      <c r="G57" s="9">
        <v>21.4</v>
      </c>
      <c r="H57" s="9">
        <v>15.4</v>
      </c>
      <c r="I57" s="9">
        <v>8.1</v>
      </c>
      <c r="J57" s="9">
        <f t="shared" si="7"/>
        <v>21.035964912280718</v>
      </c>
      <c r="K57" s="9">
        <f t="shared" si="7"/>
        <v>15.714213197969547</v>
      </c>
      <c r="L57" s="9">
        <f t="shared" si="7"/>
        <v>11.163451776649746</v>
      </c>
    </row>
    <row r="58" spans="1:12" x14ac:dyDescent="0.35">
      <c r="A58" s="2" t="str">
        <f t="shared" si="1"/>
        <v/>
      </c>
      <c r="B58" s="2" t="s">
        <v>166</v>
      </c>
      <c r="C58" s="9">
        <v>21.066666666666666</v>
      </c>
      <c r="D58" s="9">
        <v>13.533333333333333</v>
      </c>
      <c r="E58" s="9">
        <v>5.7333333333333334</v>
      </c>
      <c r="F58" s="9">
        <f t="shared" si="2"/>
        <v>7.5333333333333332</v>
      </c>
      <c r="G58" s="9">
        <v>22.7</v>
      </c>
      <c r="H58" s="9">
        <v>13.4</v>
      </c>
      <c r="I58" s="9">
        <v>7.9</v>
      </c>
      <c r="J58" s="9">
        <f t="shared" si="7"/>
        <v>21.035964912280718</v>
      </c>
      <c r="K58" s="9">
        <f t="shared" si="7"/>
        <v>15.714213197969547</v>
      </c>
      <c r="L58" s="9">
        <f t="shared" si="7"/>
        <v>11.163451776649746</v>
      </c>
    </row>
    <row r="59" spans="1:12" x14ac:dyDescent="0.35">
      <c r="A59" s="2" t="str">
        <f t="shared" si="1"/>
        <v>2008</v>
      </c>
      <c r="B59" s="2" t="s">
        <v>167</v>
      </c>
      <c r="C59" s="9">
        <v>20.966666666666665</v>
      </c>
      <c r="D59" s="9">
        <v>16.833333333333332</v>
      </c>
      <c r="E59" s="9">
        <v>9.4</v>
      </c>
      <c r="F59" s="9">
        <f t="shared" si="2"/>
        <v>4.1333333333333329</v>
      </c>
      <c r="G59" s="9">
        <v>18.8</v>
      </c>
      <c r="H59" s="9">
        <v>21.7</v>
      </c>
      <c r="I59" s="9">
        <v>12.2</v>
      </c>
      <c r="J59" s="9">
        <f t="shared" si="7"/>
        <v>21.035964912280718</v>
      </c>
      <c r="K59" s="9">
        <f t="shared" si="7"/>
        <v>15.714213197969547</v>
      </c>
      <c r="L59" s="9">
        <f t="shared" si="7"/>
        <v>11.163451776649746</v>
      </c>
    </row>
    <row r="60" spans="1:12" x14ac:dyDescent="0.35">
      <c r="A60" s="2" t="str">
        <f t="shared" si="1"/>
        <v/>
      </c>
      <c r="B60" s="2" t="s">
        <v>168</v>
      </c>
      <c r="C60" s="9">
        <v>19.966666666666665</v>
      </c>
      <c r="D60" s="9">
        <v>16.966666666666669</v>
      </c>
      <c r="E60" s="9">
        <v>11.366666666666667</v>
      </c>
      <c r="F60" s="9">
        <f t="shared" si="2"/>
        <v>2.9999999999999964</v>
      </c>
      <c r="G60" s="9">
        <v>18.399999999999999</v>
      </c>
      <c r="H60" s="9">
        <v>15.8</v>
      </c>
      <c r="I60" s="9">
        <v>14</v>
      </c>
      <c r="J60" s="9">
        <f t="shared" si="7"/>
        <v>21.035964912280718</v>
      </c>
      <c r="K60" s="9">
        <f t="shared" si="7"/>
        <v>15.714213197969547</v>
      </c>
      <c r="L60" s="9">
        <f t="shared" si="7"/>
        <v>11.163451776649746</v>
      </c>
    </row>
    <row r="61" spans="1:12" x14ac:dyDescent="0.35">
      <c r="A61" s="2" t="str">
        <f t="shared" si="1"/>
        <v/>
      </c>
      <c r="B61" s="2" t="s">
        <v>169</v>
      </c>
      <c r="C61" s="9">
        <v>17.533333333333335</v>
      </c>
      <c r="D61" s="9">
        <v>16.599999999999998</v>
      </c>
      <c r="E61" s="9">
        <v>10.366666666666667</v>
      </c>
      <c r="F61" s="9">
        <f t="shared" si="2"/>
        <v>0.93333333333333712</v>
      </c>
      <c r="G61" s="9">
        <v>15.4</v>
      </c>
      <c r="H61" s="9">
        <v>12.3</v>
      </c>
      <c r="I61" s="9">
        <v>4.9000000000000004</v>
      </c>
      <c r="J61" s="9">
        <f t="shared" si="7"/>
        <v>21.035964912280718</v>
      </c>
      <c r="K61" s="9">
        <f t="shared" si="7"/>
        <v>15.714213197969547</v>
      </c>
      <c r="L61" s="9">
        <f t="shared" si="7"/>
        <v>11.163451776649746</v>
      </c>
    </row>
    <row r="62" spans="1:12" x14ac:dyDescent="0.35">
      <c r="A62" s="2" t="str">
        <f t="shared" si="1"/>
        <v/>
      </c>
      <c r="B62" s="2" t="s">
        <v>170</v>
      </c>
      <c r="C62" s="9">
        <v>14.133333333333333</v>
      </c>
      <c r="D62" s="9">
        <v>11.466666666666667</v>
      </c>
      <c r="E62" s="9">
        <v>4.2666666666666666</v>
      </c>
      <c r="F62" s="9">
        <f t="shared" si="2"/>
        <v>2.6666666666666661</v>
      </c>
      <c r="G62" s="9">
        <v>8.6</v>
      </c>
      <c r="H62" s="9">
        <v>6.3</v>
      </c>
      <c r="I62" s="9">
        <v>-6.1</v>
      </c>
      <c r="J62" s="9">
        <f t="shared" si="7"/>
        <v>21.035964912280718</v>
      </c>
      <c r="K62" s="9">
        <f t="shared" si="7"/>
        <v>15.714213197969547</v>
      </c>
      <c r="L62" s="9">
        <f t="shared" si="7"/>
        <v>11.163451776649746</v>
      </c>
    </row>
    <row r="63" spans="1:12" x14ac:dyDescent="0.35">
      <c r="A63" s="2" t="str">
        <f t="shared" si="1"/>
        <v/>
      </c>
      <c r="B63" s="2" t="s">
        <v>171</v>
      </c>
      <c r="C63" s="9">
        <v>10.4</v>
      </c>
      <c r="D63" s="9">
        <v>7.4000000000000012</v>
      </c>
      <c r="E63" s="9">
        <v>-4.5666666666666664</v>
      </c>
      <c r="F63" s="9">
        <f t="shared" si="2"/>
        <v>2.9999999999999991</v>
      </c>
      <c r="G63" s="9">
        <v>7.2</v>
      </c>
      <c r="H63" s="9">
        <v>3.6</v>
      </c>
      <c r="I63" s="9">
        <v>-12.5</v>
      </c>
      <c r="J63" s="9">
        <f t="shared" si="7"/>
        <v>21.035964912280718</v>
      </c>
      <c r="K63" s="9">
        <f t="shared" si="7"/>
        <v>15.714213197969547</v>
      </c>
      <c r="L63" s="9">
        <f t="shared" si="7"/>
        <v>11.163451776649746</v>
      </c>
    </row>
    <row r="64" spans="1:12" x14ac:dyDescent="0.35">
      <c r="A64" s="2" t="str">
        <f t="shared" si="1"/>
        <v/>
      </c>
      <c r="B64" s="2" t="s">
        <v>172</v>
      </c>
      <c r="C64" s="9">
        <v>6.2333333333333334</v>
      </c>
      <c r="D64" s="9">
        <v>5</v>
      </c>
      <c r="E64" s="9">
        <v>-10.066666666666668</v>
      </c>
      <c r="F64" s="9">
        <f t="shared" si="2"/>
        <v>1.2333333333333334</v>
      </c>
      <c r="G64" s="9">
        <v>2.9</v>
      </c>
      <c r="H64" s="9">
        <v>5.0999999999999996</v>
      </c>
      <c r="I64" s="9">
        <v>-11.6</v>
      </c>
      <c r="J64" s="9">
        <f t="shared" si="7"/>
        <v>21.035964912280718</v>
      </c>
      <c r="K64" s="9">
        <f t="shared" si="7"/>
        <v>15.714213197969547</v>
      </c>
      <c r="L64" s="9">
        <f t="shared" si="7"/>
        <v>11.163451776649746</v>
      </c>
    </row>
    <row r="65" spans="1:12" x14ac:dyDescent="0.35">
      <c r="A65" s="2" t="str">
        <f t="shared" si="1"/>
        <v/>
      </c>
      <c r="B65" s="2" t="s">
        <v>173</v>
      </c>
      <c r="C65" s="9">
        <v>3.5999999999999996</v>
      </c>
      <c r="D65" s="9">
        <v>2.9333333333333331</v>
      </c>
      <c r="E65" s="9">
        <v>-12.933333333333332</v>
      </c>
      <c r="F65" s="9">
        <f t="shared" si="2"/>
        <v>0.66666666666666652</v>
      </c>
      <c r="G65" s="9">
        <v>0.7</v>
      </c>
      <c r="H65" s="9">
        <v>0.1</v>
      </c>
      <c r="I65" s="9">
        <v>-14.7</v>
      </c>
      <c r="J65" s="9">
        <f t="shared" si="7"/>
        <v>21.035964912280718</v>
      </c>
      <c r="K65" s="9">
        <f t="shared" si="7"/>
        <v>15.714213197969547</v>
      </c>
      <c r="L65" s="9">
        <f t="shared" si="7"/>
        <v>11.163451776649746</v>
      </c>
    </row>
    <row r="66" spans="1:12" x14ac:dyDescent="0.35">
      <c r="A66" s="2" t="str">
        <f t="shared" si="1"/>
        <v/>
      </c>
      <c r="B66" s="2" t="s">
        <v>174</v>
      </c>
      <c r="C66" s="9">
        <v>2.7999999999999994</v>
      </c>
      <c r="D66" s="9">
        <v>0.46666666666666651</v>
      </c>
      <c r="E66" s="9">
        <v>-13.899999999999999</v>
      </c>
      <c r="F66" s="9">
        <f t="shared" si="2"/>
        <v>2.333333333333333</v>
      </c>
      <c r="G66" s="9">
        <v>4.8</v>
      </c>
      <c r="H66" s="9">
        <v>-3.8</v>
      </c>
      <c r="I66" s="9">
        <v>-15.4</v>
      </c>
      <c r="J66" s="9">
        <f t="shared" si="7"/>
        <v>21.035964912280718</v>
      </c>
      <c r="K66" s="9">
        <f t="shared" si="7"/>
        <v>15.714213197969547</v>
      </c>
      <c r="L66" s="9">
        <f t="shared" si="7"/>
        <v>11.163451776649746</v>
      </c>
    </row>
    <row r="67" spans="1:12" x14ac:dyDescent="0.35">
      <c r="A67" s="2" t="str">
        <f t="shared" si="1"/>
        <v/>
      </c>
      <c r="B67" s="2" t="s">
        <v>175</v>
      </c>
      <c r="C67" s="9">
        <v>-1.2</v>
      </c>
      <c r="D67" s="9">
        <v>-3.6999999999999997</v>
      </c>
      <c r="E67" s="9">
        <v>-17.5</v>
      </c>
      <c r="F67" s="9">
        <f t="shared" si="2"/>
        <v>2.5</v>
      </c>
      <c r="G67" s="9">
        <v>-9.1</v>
      </c>
      <c r="H67" s="9">
        <v>-7.4</v>
      </c>
      <c r="I67" s="9">
        <v>-22.4</v>
      </c>
      <c r="J67" s="9">
        <f t="shared" si="7"/>
        <v>21.035964912280718</v>
      </c>
      <c r="K67" s="9">
        <f t="shared" si="7"/>
        <v>15.714213197969547</v>
      </c>
      <c r="L67" s="9">
        <f t="shared" si="7"/>
        <v>11.163451776649746</v>
      </c>
    </row>
    <row r="68" spans="1:12" x14ac:dyDescent="0.35">
      <c r="A68" s="2" t="str">
        <f t="shared" si="1"/>
        <v/>
      </c>
      <c r="B68" s="2" t="s">
        <v>176</v>
      </c>
      <c r="C68" s="9">
        <v>-1.4000000000000001</v>
      </c>
      <c r="D68" s="9">
        <v>-5.0666666666666664</v>
      </c>
      <c r="E68" s="9">
        <v>-17.599999999999998</v>
      </c>
      <c r="F68" s="9">
        <f t="shared" si="2"/>
        <v>3.6666666666666661</v>
      </c>
      <c r="G68" s="9">
        <v>0.1</v>
      </c>
      <c r="H68" s="9">
        <v>-4</v>
      </c>
      <c r="I68" s="9">
        <v>-15</v>
      </c>
      <c r="J68" s="9">
        <f t="shared" si="7"/>
        <v>21.035964912280718</v>
      </c>
      <c r="K68" s="9">
        <f t="shared" si="7"/>
        <v>15.714213197969547</v>
      </c>
      <c r="L68" s="9">
        <f t="shared" si="7"/>
        <v>11.163451776649746</v>
      </c>
    </row>
    <row r="69" spans="1:12" x14ac:dyDescent="0.35">
      <c r="A69" s="2" t="str">
        <f t="shared" ref="A69:A132" si="8">IF(RIGHT(B69,1)="7",LEFT(B69,4),"")</f>
        <v/>
      </c>
      <c r="B69" s="2" t="s">
        <v>177</v>
      </c>
      <c r="C69" s="9">
        <v>-5.833333333333333</v>
      </c>
      <c r="D69" s="9">
        <v>-4.4333333333333336</v>
      </c>
      <c r="E69" s="9">
        <v>-17.966666666666665</v>
      </c>
      <c r="F69" s="9">
        <f t="shared" si="2"/>
        <v>-1.3999999999999995</v>
      </c>
      <c r="G69" s="9">
        <v>-8.5</v>
      </c>
      <c r="H69" s="9">
        <v>-1.9</v>
      </c>
      <c r="I69" s="9">
        <v>-16.5</v>
      </c>
      <c r="J69" s="9">
        <f t="shared" si="7"/>
        <v>21.035964912280718</v>
      </c>
      <c r="K69" s="9">
        <f t="shared" si="7"/>
        <v>15.714213197969547</v>
      </c>
      <c r="L69" s="9">
        <f t="shared" si="7"/>
        <v>11.163451776649746</v>
      </c>
    </row>
    <row r="70" spans="1:12" x14ac:dyDescent="0.35">
      <c r="A70" s="2" t="str">
        <f t="shared" si="8"/>
        <v/>
      </c>
      <c r="B70" s="2" t="s">
        <v>178</v>
      </c>
      <c r="C70" s="9">
        <v>-2.0333333333333337</v>
      </c>
      <c r="D70" s="9">
        <v>-2.0333333333333337</v>
      </c>
      <c r="E70" s="9">
        <v>-13.666666666666666</v>
      </c>
      <c r="F70" s="9">
        <f t="shared" ref="F70:F133" si="9">C70-D70</f>
        <v>0</v>
      </c>
      <c r="G70" s="9">
        <v>2.2999999999999998</v>
      </c>
      <c r="H70" s="9">
        <v>-0.2</v>
      </c>
      <c r="I70" s="9">
        <v>-9.5</v>
      </c>
      <c r="J70" s="9">
        <f t="shared" si="7"/>
        <v>21.035964912280718</v>
      </c>
      <c r="K70" s="9">
        <f t="shared" si="7"/>
        <v>15.714213197969547</v>
      </c>
      <c r="L70" s="9">
        <f t="shared" si="7"/>
        <v>11.163451776649746</v>
      </c>
    </row>
    <row r="71" spans="1:12" x14ac:dyDescent="0.35">
      <c r="A71" s="2" t="str">
        <f t="shared" si="8"/>
        <v>2009</v>
      </c>
      <c r="B71" s="2" t="s">
        <v>179</v>
      </c>
      <c r="C71" s="9">
        <v>-2.2333333333333334</v>
      </c>
      <c r="D71" s="9">
        <v>-6.6666666666666721E-2</v>
      </c>
      <c r="E71" s="9">
        <v>-15.866666666666667</v>
      </c>
      <c r="F71" s="9">
        <f t="shared" si="9"/>
        <v>-2.1666666666666665</v>
      </c>
      <c r="G71" s="9">
        <v>-0.5</v>
      </c>
      <c r="H71" s="9">
        <v>1.9</v>
      </c>
      <c r="I71" s="9">
        <v>-21.6</v>
      </c>
      <c r="J71" s="9">
        <f t="shared" ref="J71:L86" si="10">J70</f>
        <v>21.035964912280718</v>
      </c>
      <c r="K71" s="9">
        <f t="shared" si="10"/>
        <v>15.714213197969547</v>
      </c>
      <c r="L71" s="9">
        <f t="shared" si="10"/>
        <v>11.163451776649746</v>
      </c>
    </row>
    <row r="72" spans="1:12" x14ac:dyDescent="0.35">
      <c r="A72" s="2" t="str">
        <f t="shared" si="8"/>
        <v/>
      </c>
      <c r="B72" s="2" t="s">
        <v>180</v>
      </c>
      <c r="C72" s="9">
        <v>0.89999999999999991</v>
      </c>
      <c r="D72" s="9">
        <v>2.6999999999999997</v>
      </c>
      <c r="E72" s="9">
        <v>-11.600000000000001</v>
      </c>
      <c r="F72" s="9">
        <f t="shared" si="9"/>
        <v>-1.7999999999999998</v>
      </c>
      <c r="G72" s="9">
        <v>0.9</v>
      </c>
      <c r="H72" s="9">
        <v>6.4</v>
      </c>
      <c r="I72" s="9">
        <v>-3.7</v>
      </c>
      <c r="J72" s="9">
        <f t="shared" si="10"/>
        <v>21.035964912280718</v>
      </c>
      <c r="K72" s="9">
        <f t="shared" si="10"/>
        <v>15.714213197969547</v>
      </c>
      <c r="L72" s="9">
        <f t="shared" si="10"/>
        <v>11.163451776649746</v>
      </c>
    </row>
    <row r="73" spans="1:12" x14ac:dyDescent="0.35">
      <c r="A73" s="2" t="str">
        <f t="shared" si="8"/>
        <v/>
      </c>
      <c r="B73" s="2" t="s">
        <v>181</v>
      </c>
      <c r="C73" s="9">
        <v>0.73333333333333339</v>
      </c>
      <c r="D73" s="9">
        <v>2.9666666666666668</v>
      </c>
      <c r="E73" s="9">
        <v>-12.533333333333333</v>
      </c>
      <c r="F73" s="9">
        <f t="shared" si="9"/>
        <v>-2.2333333333333334</v>
      </c>
      <c r="G73" s="9">
        <v>1.8</v>
      </c>
      <c r="H73" s="9">
        <v>0.6</v>
      </c>
      <c r="I73" s="9">
        <v>-12.3</v>
      </c>
      <c r="J73" s="9">
        <f t="shared" si="10"/>
        <v>21.035964912280718</v>
      </c>
      <c r="K73" s="9">
        <f t="shared" si="10"/>
        <v>15.714213197969547</v>
      </c>
      <c r="L73" s="9">
        <f t="shared" si="10"/>
        <v>11.163451776649746</v>
      </c>
    </row>
    <row r="74" spans="1:12" x14ac:dyDescent="0.35">
      <c r="A74" s="2" t="str">
        <f t="shared" si="8"/>
        <v/>
      </c>
      <c r="B74" s="2" t="s">
        <v>182</v>
      </c>
      <c r="C74" s="9">
        <v>1.8666666666666665</v>
      </c>
      <c r="D74" s="9">
        <v>4.3999999999999995</v>
      </c>
      <c r="E74" s="9">
        <v>-8</v>
      </c>
      <c r="F74" s="9">
        <f t="shared" si="9"/>
        <v>-2.5333333333333332</v>
      </c>
      <c r="G74" s="9">
        <v>2.9</v>
      </c>
      <c r="H74" s="9">
        <v>6.2</v>
      </c>
      <c r="I74" s="9">
        <v>-8</v>
      </c>
      <c r="J74" s="9">
        <f t="shared" si="10"/>
        <v>21.035964912280718</v>
      </c>
      <c r="K74" s="9">
        <f t="shared" si="10"/>
        <v>15.714213197969547</v>
      </c>
      <c r="L74" s="9">
        <f t="shared" si="10"/>
        <v>11.163451776649746</v>
      </c>
    </row>
    <row r="75" spans="1:12" x14ac:dyDescent="0.35">
      <c r="A75" s="2" t="str">
        <f t="shared" si="8"/>
        <v/>
      </c>
      <c r="B75" s="2" t="s">
        <v>183</v>
      </c>
      <c r="C75" s="9">
        <v>1.5333333333333334</v>
      </c>
      <c r="D75" s="9">
        <v>2.9666666666666668</v>
      </c>
      <c r="E75" s="9">
        <v>-13.166666666666666</v>
      </c>
      <c r="F75" s="9">
        <f t="shared" si="9"/>
        <v>-1.4333333333333333</v>
      </c>
      <c r="G75" s="9">
        <v>-0.1</v>
      </c>
      <c r="H75" s="9">
        <v>2.1</v>
      </c>
      <c r="I75" s="9">
        <v>-19.2</v>
      </c>
      <c r="J75" s="9">
        <f t="shared" si="10"/>
        <v>21.035964912280718</v>
      </c>
      <c r="K75" s="9">
        <f t="shared" si="10"/>
        <v>15.714213197969547</v>
      </c>
      <c r="L75" s="9">
        <f t="shared" si="10"/>
        <v>11.163451776649746</v>
      </c>
    </row>
    <row r="76" spans="1:12" x14ac:dyDescent="0.35">
      <c r="A76" s="2" t="str">
        <f t="shared" si="8"/>
        <v/>
      </c>
      <c r="B76" s="2" t="s">
        <v>184</v>
      </c>
      <c r="C76" s="9">
        <v>1.9666666666666668</v>
      </c>
      <c r="D76" s="9">
        <v>4.3</v>
      </c>
      <c r="E76" s="9">
        <v>-12.133333333333333</v>
      </c>
      <c r="F76" s="9">
        <f t="shared" si="9"/>
        <v>-2.333333333333333</v>
      </c>
      <c r="G76" s="9">
        <v>3.1</v>
      </c>
      <c r="H76" s="9">
        <v>4.5999999999999996</v>
      </c>
      <c r="I76" s="9">
        <v>-9.1999999999999993</v>
      </c>
      <c r="J76" s="9">
        <f t="shared" si="10"/>
        <v>21.035964912280718</v>
      </c>
      <c r="K76" s="9">
        <f t="shared" si="10"/>
        <v>15.714213197969547</v>
      </c>
      <c r="L76" s="9">
        <f t="shared" si="10"/>
        <v>11.163451776649746</v>
      </c>
    </row>
    <row r="77" spans="1:12" x14ac:dyDescent="0.35">
      <c r="A77" s="2" t="str">
        <f t="shared" si="8"/>
        <v/>
      </c>
      <c r="B77" s="2" t="s">
        <v>185</v>
      </c>
      <c r="C77" s="9">
        <v>2.5666666666666669</v>
      </c>
      <c r="D77" s="9">
        <v>3.9666666666666663</v>
      </c>
      <c r="E77" s="9">
        <v>-10.866666666666667</v>
      </c>
      <c r="F77" s="9">
        <f t="shared" si="9"/>
        <v>-1.3999999999999995</v>
      </c>
      <c r="G77" s="9">
        <v>4.7</v>
      </c>
      <c r="H77" s="9">
        <v>5.2</v>
      </c>
      <c r="I77" s="9">
        <v>-4.2</v>
      </c>
      <c r="J77" s="9">
        <f t="shared" si="10"/>
        <v>21.035964912280718</v>
      </c>
      <c r="K77" s="9">
        <f t="shared" si="10"/>
        <v>15.714213197969547</v>
      </c>
      <c r="L77" s="9">
        <f t="shared" si="10"/>
        <v>11.163451776649746</v>
      </c>
    </row>
    <row r="78" spans="1:12" x14ac:dyDescent="0.35">
      <c r="A78" s="2" t="str">
        <f t="shared" si="8"/>
        <v/>
      </c>
      <c r="B78" s="2" t="s">
        <v>186</v>
      </c>
      <c r="C78" s="9">
        <v>5.333333333333333</v>
      </c>
      <c r="D78" s="9">
        <v>6.166666666666667</v>
      </c>
      <c r="E78" s="9">
        <v>-5.0666666666666664</v>
      </c>
      <c r="F78" s="9">
        <f t="shared" si="9"/>
        <v>-0.83333333333333393</v>
      </c>
      <c r="G78" s="9">
        <v>8.1999999999999993</v>
      </c>
      <c r="H78" s="9">
        <v>8.6999999999999993</v>
      </c>
      <c r="I78" s="9">
        <v>-1.8</v>
      </c>
      <c r="J78" s="9">
        <f t="shared" si="10"/>
        <v>21.035964912280718</v>
      </c>
      <c r="K78" s="9">
        <f t="shared" si="10"/>
        <v>15.714213197969547</v>
      </c>
      <c r="L78" s="9">
        <f t="shared" si="10"/>
        <v>11.163451776649746</v>
      </c>
    </row>
    <row r="79" spans="1:12" x14ac:dyDescent="0.35">
      <c r="A79" s="2" t="str">
        <f t="shared" si="8"/>
        <v/>
      </c>
      <c r="B79" s="2" t="s">
        <v>187</v>
      </c>
      <c r="C79" s="9">
        <v>5.3666666666666663</v>
      </c>
      <c r="D79" s="9">
        <v>8.2999999999999989</v>
      </c>
      <c r="E79" s="9">
        <v>-2.2333333333333334</v>
      </c>
      <c r="F79" s="9">
        <f t="shared" si="9"/>
        <v>-2.9333333333333327</v>
      </c>
      <c r="G79" s="9">
        <v>3.2</v>
      </c>
      <c r="H79" s="9">
        <v>11</v>
      </c>
      <c r="I79" s="9">
        <v>-0.7</v>
      </c>
      <c r="J79" s="9">
        <f t="shared" si="10"/>
        <v>21.035964912280718</v>
      </c>
      <c r="K79" s="9">
        <f t="shared" si="10"/>
        <v>15.714213197969547</v>
      </c>
      <c r="L79" s="9">
        <f t="shared" si="10"/>
        <v>11.163451776649746</v>
      </c>
    </row>
    <row r="80" spans="1:12" x14ac:dyDescent="0.35">
      <c r="A80" s="2" t="str">
        <f t="shared" si="8"/>
        <v/>
      </c>
      <c r="B80" s="2" t="s">
        <v>188</v>
      </c>
      <c r="C80" s="9">
        <v>9.2333333333333325</v>
      </c>
      <c r="D80" s="9">
        <v>9.2999999999999989</v>
      </c>
      <c r="E80" s="9">
        <v>-1.9666666666666668</v>
      </c>
      <c r="F80" s="9">
        <f t="shared" si="9"/>
        <v>-6.666666666666643E-2</v>
      </c>
      <c r="G80" s="9">
        <v>16.3</v>
      </c>
      <c r="H80" s="9">
        <v>8.1999999999999993</v>
      </c>
      <c r="I80" s="9">
        <v>-3.4</v>
      </c>
      <c r="J80" s="9">
        <f t="shared" si="10"/>
        <v>21.035964912280718</v>
      </c>
      <c r="K80" s="9">
        <f t="shared" si="10"/>
        <v>15.714213197969547</v>
      </c>
      <c r="L80" s="9">
        <f t="shared" si="10"/>
        <v>11.163451776649746</v>
      </c>
    </row>
    <row r="81" spans="1:12" x14ac:dyDescent="0.35">
      <c r="A81" s="2" t="str">
        <f t="shared" si="8"/>
        <v/>
      </c>
      <c r="B81" s="2" t="s">
        <v>189</v>
      </c>
      <c r="C81" s="9">
        <v>11.166666666666666</v>
      </c>
      <c r="D81" s="9">
        <v>10.466666666666667</v>
      </c>
      <c r="E81" s="9">
        <v>0.46666666666666679</v>
      </c>
      <c r="F81" s="9">
        <f t="shared" si="9"/>
        <v>0.69999999999999929</v>
      </c>
      <c r="G81" s="9">
        <v>14</v>
      </c>
      <c r="H81" s="9">
        <v>12.2</v>
      </c>
      <c r="I81" s="9">
        <v>5.5</v>
      </c>
      <c r="J81" s="9">
        <f t="shared" si="10"/>
        <v>21.035964912280718</v>
      </c>
      <c r="K81" s="9">
        <f t="shared" si="10"/>
        <v>15.714213197969547</v>
      </c>
      <c r="L81" s="9">
        <f t="shared" si="10"/>
        <v>11.163451776649746</v>
      </c>
    </row>
    <row r="82" spans="1:12" x14ac:dyDescent="0.35">
      <c r="A82" s="2" t="str">
        <f t="shared" si="8"/>
        <v/>
      </c>
      <c r="B82" s="2" t="s">
        <v>190</v>
      </c>
      <c r="C82" s="9">
        <v>11.466666666666667</v>
      </c>
      <c r="D82" s="9">
        <v>10.433333333333332</v>
      </c>
      <c r="E82" s="9">
        <v>2.4666666666666668</v>
      </c>
      <c r="F82" s="9">
        <f t="shared" si="9"/>
        <v>1.033333333333335</v>
      </c>
      <c r="G82" s="9">
        <v>4.0999999999999996</v>
      </c>
      <c r="H82" s="9">
        <v>10.9</v>
      </c>
      <c r="I82" s="9">
        <v>5.3</v>
      </c>
      <c r="J82" s="9">
        <f t="shared" si="10"/>
        <v>21.035964912280718</v>
      </c>
      <c r="K82" s="9">
        <f t="shared" si="10"/>
        <v>15.714213197969547</v>
      </c>
      <c r="L82" s="9">
        <f t="shared" si="10"/>
        <v>11.163451776649746</v>
      </c>
    </row>
    <row r="83" spans="1:12" x14ac:dyDescent="0.35">
      <c r="A83" s="2" t="str">
        <f t="shared" si="8"/>
        <v>2010</v>
      </c>
      <c r="B83" s="2" t="s">
        <v>191</v>
      </c>
      <c r="C83" s="9">
        <v>7.8000000000000007</v>
      </c>
      <c r="D83" s="9">
        <v>9.8666666666666671</v>
      </c>
      <c r="E83" s="9">
        <v>4.3666666666666671</v>
      </c>
      <c r="F83" s="9">
        <f t="shared" si="9"/>
        <v>-2.0666666666666664</v>
      </c>
      <c r="G83" s="9">
        <v>5.3</v>
      </c>
      <c r="H83" s="9">
        <v>6.5</v>
      </c>
      <c r="I83" s="9">
        <v>2.2999999999999998</v>
      </c>
      <c r="J83" s="9">
        <f t="shared" si="10"/>
        <v>21.035964912280718</v>
      </c>
      <c r="K83" s="9">
        <f t="shared" si="10"/>
        <v>15.714213197969547</v>
      </c>
      <c r="L83" s="9">
        <f t="shared" si="10"/>
        <v>11.163451776649746</v>
      </c>
    </row>
    <row r="84" spans="1:12" x14ac:dyDescent="0.35">
      <c r="A84" s="2" t="str">
        <f t="shared" si="8"/>
        <v/>
      </c>
      <c r="B84" s="2" t="s">
        <v>192</v>
      </c>
      <c r="C84" s="9">
        <v>5.8</v>
      </c>
      <c r="D84" s="9">
        <v>8.1333333333333329</v>
      </c>
      <c r="E84" s="9">
        <v>3.3333333333333335</v>
      </c>
      <c r="F84" s="9">
        <f t="shared" si="9"/>
        <v>-2.333333333333333</v>
      </c>
      <c r="G84" s="9">
        <v>8</v>
      </c>
      <c r="H84" s="9">
        <v>7</v>
      </c>
      <c r="I84" s="9">
        <v>2.4</v>
      </c>
      <c r="J84" s="9">
        <f t="shared" si="10"/>
        <v>21.035964912280718</v>
      </c>
      <c r="K84" s="9">
        <f t="shared" si="10"/>
        <v>15.714213197969547</v>
      </c>
      <c r="L84" s="9">
        <f t="shared" si="10"/>
        <v>11.163451776649746</v>
      </c>
    </row>
    <row r="85" spans="1:12" x14ac:dyDescent="0.35">
      <c r="A85" s="2" t="str">
        <f t="shared" si="8"/>
        <v/>
      </c>
      <c r="B85" s="2" t="s">
        <v>193</v>
      </c>
      <c r="C85" s="9">
        <v>7.4333333333333336</v>
      </c>
      <c r="D85" s="9">
        <v>6.5666666666666664</v>
      </c>
      <c r="E85" s="9">
        <v>2.6333333333333333</v>
      </c>
      <c r="F85" s="9">
        <f t="shared" si="9"/>
        <v>0.86666666666666714</v>
      </c>
      <c r="G85" s="9">
        <v>9</v>
      </c>
      <c r="H85" s="9">
        <v>6.2</v>
      </c>
      <c r="I85" s="9">
        <v>3.2</v>
      </c>
      <c r="J85" s="9">
        <f t="shared" si="10"/>
        <v>21.035964912280718</v>
      </c>
      <c r="K85" s="9">
        <f t="shared" si="10"/>
        <v>15.714213197969547</v>
      </c>
      <c r="L85" s="9">
        <f t="shared" si="10"/>
        <v>11.163451776649746</v>
      </c>
    </row>
    <row r="86" spans="1:12" x14ac:dyDescent="0.35">
      <c r="A86" s="2" t="str">
        <f t="shared" si="8"/>
        <v/>
      </c>
      <c r="B86" s="2" t="s">
        <v>194</v>
      </c>
      <c r="C86" s="9">
        <v>9.7999999999999989</v>
      </c>
      <c r="D86" s="9">
        <v>8.7999999999999989</v>
      </c>
      <c r="E86" s="9">
        <v>5.0666666666666664</v>
      </c>
      <c r="F86" s="9">
        <f t="shared" si="9"/>
        <v>1</v>
      </c>
      <c r="G86" s="9">
        <v>12.4</v>
      </c>
      <c r="H86" s="9">
        <v>13.2</v>
      </c>
      <c r="I86" s="9">
        <v>9.6</v>
      </c>
      <c r="J86" s="9">
        <f t="shared" si="10"/>
        <v>21.035964912280718</v>
      </c>
      <c r="K86" s="9">
        <f t="shared" si="10"/>
        <v>15.714213197969547</v>
      </c>
      <c r="L86" s="9">
        <f t="shared" si="10"/>
        <v>11.163451776649746</v>
      </c>
    </row>
    <row r="87" spans="1:12" x14ac:dyDescent="0.35">
      <c r="A87" s="2" t="str">
        <f t="shared" si="8"/>
        <v/>
      </c>
      <c r="B87" s="2" t="s">
        <v>195</v>
      </c>
      <c r="C87" s="9">
        <v>9.5333333333333332</v>
      </c>
      <c r="D87" s="9">
        <v>9.3333333333333339</v>
      </c>
      <c r="E87" s="9">
        <v>6.2</v>
      </c>
      <c r="F87" s="9">
        <f t="shared" si="9"/>
        <v>0.19999999999999929</v>
      </c>
      <c r="G87" s="9">
        <v>7.2</v>
      </c>
      <c r="H87" s="9">
        <v>8.6</v>
      </c>
      <c r="I87" s="9">
        <v>5.8</v>
      </c>
      <c r="J87" s="9">
        <f t="shared" ref="J87:L102" si="11">J86</f>
        <v>21.035964912280718</v>
      </c>
      <c r="K87" s="9">
        <f t="shared" si="11"/>
        <v>15.714213197969547</v>
      </c>
      <c r="L87" s="9">
        <f t="shared" si="11"/>
        <v>11.163451776649746</v>
      </c>
    </row>
    <row r="88" spans="1:12" x14ac:dyDescent="0.35">
      <c r="A88" s="2" t="str">
        <f t="shared" si="8"/>
        <v/>
      </c>
      <c r="B88" s="2" t="s">
        <v>196</v>
      </c>
      <c r="C88" s="9">
        <v>10.366666666666667</v>
      </c>
      <c r="D88" s="9">
        <v>10.966666666666667</v>
      </c>
      <c r="E88" s="9">
        <v>7.7666666666666657</v>
      </c>
      <c r="F88" s="9">
        <f t="shared" si="9"/>
        <v>-0.59999999999999964</v>
      </c>
      <c r="G88" s="9">
        <v>11.5</v>
      </c>
      <c r="H88" s="9">
        <v>11.1</v>
      </c>
      <c r="I88" s="9">
        <v>7.9</v>
      </c>
      <c r="J88" s="9">
        <f t="shared" si="11"/>
        <v>21.035964912280718</v>
      </c>
      <c r="K88" s="9">
        <f t="shared" si="11"/>
        <v>15.714213197969547</v>
      </c>
      <c r="L88" s="9">
        <f t="shared" si="11"/>
        <v>11.163451776649746</v>
      </c>
    </row>
    <row r="89" spans="1:12" x14ac:dyDescent="0.35">
      <c r="A89" s="2" t="str">
        <f t="shared" si="8"/>
        <v/>
      </c>
      <c r="B89" s="2" t="s">
        <v>197</v>
      </c>
      <c r="C89" s="9">
        <v>10.066666666666666</v>
      </c>
      <c r="D89" s="9">
        <v>10.233333333333333</v>
      </c>
      <c r="E89" s="9">
        <v>5.9666666666666659</v>
      </c>
      <c r="F89" s="9">
        <f t="shared" si="9"/>
        <v>-0.16666666666666607</v>
      </c>
      <c r="G89" s="9">
        <v>11.5</v>
      </c>
      <c r="H89" s="9">
        <v>11</v>
      </c>
      <c r="I89" s="9">
        <v>4.2</v>
      </c>
      <c r="J89" s="9">
        <f t="shared" si="11"/>
        <v>21.035964912280718</v>
      </c>
      <c r="K89" s="9">
        <f t="shared" si="11"/>
        <v>15.714213197969547</v>
      </c>
      <c r="L89" s="9">
        <f t="shared" si="11"/>
        <v>11.163451776649746</v>
      </c>
    </row>
    <row r="90" spans="1:12" x14ac:dyDescent="0.35">
      <c r="A90" s="2" t="str">
        <f t="shared" si="8"/>
        <v/>
      </c>
      <c r="B90" s="2" t="s">
        <v>198</v>
      </c>
      <c r="C90" s="9">
        <v>11.333333333333334</v>
      </c>
      <c r="D90" s="9">
        <v>9.7000000000000011</v>
      </c>
      <c r="E90" s="9">
        <v>3.6</v>
      </c>
      <c r="F90" s="9">
        <f t="shared" si="9"/>
        <v>1.6333333333333329</v>
      </c>
      <c r="G90" s="9">
        <v>11</v>
      </c>
      <c r="H90" s="9">
        <v>7</v>
      </c>
      <c r="I90" s="9">
        <v>-1.3</v>
      </c>
      <c r="J90" s="9">
        <f t="shared" si="11"/>
        <v>21.035964912280718</v>
      </c>
      <c r="K90" s="9">
        <f t="shared" si="11"/>
        <v>15.714213197969547</v>
      </c>
      <c r="L90" s="9">
        <f t="shared" si="11"/>
        <v>11.163451776649746</v>
      </c>
    </row>
    <row r="91" spans="1:12" x14ac:dyDescent="0.35">
      <c r="A91" s="2" t="str">
        <f t="shared" si="8"/>
        <v/>
      </c>
      <c r="B91" s="2" t="s">
        <v>199</v>
      </c>
      <c r="C91" s="9">
        <v>11.033333333333333</v>
      </c>
      <c r="D91" s="9">
        <v>10.066666666666666</v>
      </c>
      <c r="E91" s="9">
        <v>3.9333333333333336</v>
      </c>
      <c r="F91" s="9">
        <f t="shared" si="9"/>
        <v>0.96666666666666679</v>
      </c>
      <c r="G91" s="9">
        <v>10.6</v>
      </c>
      <c r="H91" s="9">
        <v>12.2</v>
      </c>
      <c r="I91" s="9">
        <v>8.9</v>
      </c>
      <c r="J91" s="9">
        <f t="shared" si="11"/>
        <v>21.035964912280718</v>
      </c>
      <c r="K91" s="9">
        <f t="shared" si="11"/>
        <v>15.714213197969547</v>
      </c>
      <c r="L91" s="9">
        <f t="shared" si="11"/>
        <v>11.163451776649746</v>
      </c>
    </row>
    <row r="92" spans="1:12" x14ac:dyDescent="0.35">
      <c r="A92" s="2" t="str">
        <f t="shared" si="8"/>
        <v/>
      </c>
      <c r="B92" s="2" t="s">
        <v>200</v>
      </c>
      <c r="C92" s="9">
        <v>12.5</v>
      </c>
      <c r="D92" s="9">
        <v>10.766666666666666</v>
      </c>
      <c r="E92" s="9">
        <v>6.3000000000000007</v>
      </c>
      <c r="F92" s="9">
        <f t="shared" si="9"/>
        <v>1.7333333333333343</v>
      </c>
      <c r="G92" s="9">
        <v>15.9</v>
      </c>
      <c r="H92" s="9">
        <v>13.1</v>
      </c>
      <c r="I92" s="9">
        <v>11.3</v>
      </c>
      <c r="J92" s="9">
        <f t="shared" si="11"/>
        <v>21.035964912280718</v>
      </c>
      <c r="K92" s="9">
        <f t="shared" si="11"/>
        <v>15.714213197969547</v>
      </c>
      <c r="L92" s="9">
        <f t="shared" si="11"/>
        <v>11.163451776649746</v>
      </c>
    </row>
    <row r="93" spans="1:12" x14ac:dyDescent="0.35">
      <c r="A93" s="2" t="str">
        <f t="shared" si="8"/>
        <v/>
      </c>
      <c r="B93" s="2" t="s">
        <v>201</v>
      </c>
      <c r="C93" s="9">
        <v>14.133333333333333</v>
      </c>
      <c r="D93" s="9">
        <v>12.699999999999998</v>
      </c>
      <c r="E93" s="9">
        <v>12.166666666666666</v>
      </c>
      <c r="F93" s="9">
        <f t="shared" si="9"/>
        <v>1.4333333333333353</v>
      </c>
      <c r="G93" s="9">
        <v>15.9</v>
      </c>
      <c r="H93" s="9">
        <v>12.8</v>
      </c>
      <c r="I93" s="9">
        <v>16.3</v>
      </c>
      <c r="J93" s="9">
        <f t="shared" si="11"/>
        <v>21.035964912280718</v>
      </c>
      <c r="K93" s="9">
        <f t="shared" si="11"/>
        <v>15.714213197969547</v>
      </c>
      <c r="L93" s="9">
        <f t="shared" si="11"/>
        <v>11.163451776649746</v>
      </c>
    </row>
    <row r="94" spans="1:12" x14ac:dyDescent="0.35">
      <c r="A94" s="2" t="str">
        <f t="shared" si="8"/>
        <v/>
      </c>
      <c r="B94" s="2" t="s">
        <v>202</v>
      </c>
      <c r="C94" s="9">
        <v>15.533333333333333</v>
      </c>
      <c r="D94" s="9">
        <v>12.366666666666665</v>
      </c>
      <c r="E94" s="9">
        <v>12.833333333333334</v>
      </c>
      <c r="F94" s="9">
        <f t="shared" si="9"/>
        <v>3.1666666666666679</v>
      </c>
      <c r="G94" s="9">
        <v>14.8</v>
      </c>
      <c r="H94" s="9">
        <v>11.2</v>
      </c>
      <c r="I94" s="9">
        <v>10.9</v>
      </c>
      <c r="J94" s="9">
        <f t="shared" si="11"/>
        <v>21.035964912280718</v>
      </c>
      <c r="K94" s="9">
        <f t="shared" si="11"/>
        <v>15.714213197969547</v>
      </c>
      <c r="L94" s="9">
        <f t="shared" si="11"/>
        <v>11.163451776649746</v>
      </c>
    </row>
    <row r="95" spans="1:12" x14ac:dyDescent="0.35">
      <c r="A95" s="2" t="str">
        <f t="shared" si="8"/>
        <v>2011</v>
      </c>
      <c r="B95" s="2" t="s">
        <v>203</v>
      </c>
      <c r="C95" s="9">
        <v>15.5</v>
      </c>
      <c r="D95" s="9">
        <v>13.799999999999999</v>
      </c>
      <c r="E95" s="9">
        <v>12.466666666666669</v>
      </c>
      <c r="F95" s="9">
        <f t="shared" si="9"/>
        <v>1.7000000000000011</v>
      </c>
      <c r="G95" s="9">
        <v>15.8</v>
      </c>
      <c r="H95" s="9">
        <v>17.399999999999999</v>
      </c>
      <c r="I95" s="9">
        <v>10.199999999999999</v>
      </c>
      <c r="J95" s="9">
        <f t="shared" si="11"/>
        <v>21.035964912280718</v>
      </c>
      <c r="K95" s="9">
        <f t="shared" si="11"/>
        <v>15.714213197969547</v>
      </c>
      <c r="L95" s="9">
        <f t="shared" si="11"/>
        <v>11.163451776649746</v>
      </c>
    </row>
    <row r="96" spans="1:12" x14ac:dyDescent="0.35">
      <c r="A96" s="2" t="str">
        <f t="shared" si="8"/>
        <v/>
      </c>
      <c r="B96" s="2" t="s">
        <v>204</v>
      </c>
      <c r="C96" s="9">
        <v>15.733333333333334</v>
      </c>
      <c r="D96" s="9">
        <v>13.399999999999999</v>
      </c>
      <c r="E96" s="9">
        <v>10.133333333333335</v>
      </c>
      <c r="F96" s="9">
        <f t="shared" si="9"/>
        <v>2.3333333333333357</v>
      </c>
      <c r="G96" s="9">
        <v>16.600000000000001</v>
      </c>
      <c r="H96" s="9">
        <v>11.6</v>
      </c>
      <c r="I96" s="9">
        <v>9.3000000000000007</v>
      </c>
      <c r="J96" s="9">
        <f t="shared" si="11"/>
        <v>21.035964912280718</v>
      </c>
      <c r="K96" s="9">
        <f t="shared" si="11"/>
        <v>15.714213197969547</v>
      </c>
      <c r="L96" s="9">
        <f t="shared" si="11"/>
        <v>11.163451776649746</v>
      </c>
    </row>
    <row r="97" spans="1:12" x14ac:dyDescent="0.35">
      <c r="A97" s="2" t="str">
        <f t="shared" si="8"/>
        <v/>
      </c>
      <c r="B97" s="2" t="s">
        <v>205</v>
      </c>
      <c r="C97" s="9">
        <v>17.200000000000003</v>
      </c>
      <c r="D97" s="9">
        <v>13.5</v>
      </c>
      <c r="E97" s="9">
        <v>9.7000000000000011</v>
      </c>
      <c r="F97" s="9">
        <f t="shared" si="9"/>
        <v>3.7000000000000028</v>
      </c>
      <c r="G97" s="9">
        <v>19.2</v>
      </c>
      <c r="H97" s="9">
        <v>11.5</v>
      </c>
      <c r="I97" s="9">
        <v>9.6</v>
      </c>
      <c r="J97" s="9">
        <f t="shared" si="11"/>
        <v>21.035964912280718</v>
      </c>
      <c r="K97" s="9">
        <f t="shared" si="11"/>
        <v>15.714213197969547</v>
      </c>
      <c r="L97" s="9">
        <f t="shared" si="11"/>
        <v>11.163451776649746</v>
      </c>
    </row>
    <row r="98" spans="1:12" x14ac:dyDescent="0.35">
      <c r="A98" s="2" t="str">
        <f t="shared" si="8"/>
        <v/>
      </c>
      <c r="B98" s="2" t="s">
        <v>206</v>
      </c>
      <c r="C98" s="9">
        <v>15.5</v>
      </c>
      <c r="D98" s="9">
        <v>12.5</v>
      </c>
      <c r="E98" s="9">
        <v>11.633333333333333</v>
      </c>
      <c r="F98" s="9">
        <f t="shared" si="9"/>
        <v>3</v>
      </c>
      <c r="G98" s="9">
        <v>10.7</v>
      </c>
      <c r="H98" s="9">
        <v>14.4</v>
      </c>
      <c r="I98" s="9">
        <v>16</v>
      </c>
      <c r="J98" s="9">
        <f t="shared" si="11"/>
        <v>21.035964912280718</v>
      </c>
      <c r="K98" s="9">
        <f t="shared" si="11"/>
        <v>15.714213197969547</v>
      </c>
      <c r="L98" s="9">
        <f t="shared" si="11"/>
        <v>11.163451776649746</v>
      </c>
    </row>
    <row r="99" spans="1:12" x14ac:dyDescent="0.35">
      <c r="A99" s="2" t="str">
        <f t="shared" si="8"/>
        <v/>
      </c>
      <c r="B99" s="2" t="s">
        <v>207</v>
      </c>
      <c r="C99" s="9">
        <v>14.366666666666665</v>
      </c>
      <c r="D99" s="9">
        <v>13.533333333333331</v>
      </c>
      <c r="E99" s="9">
        <v>13.9</v>
      </c>
      <c r="F99" s="9">
        <f t="shared" si="9"/>
        <v>0.83333333333333393</v>
      </c>
      <c r="G99" s="9">
        <v>13.2</v>
      </c>
      <c r="H99" s="9">
        <v>14.7</v>
      </c>
      <c r="I99" s="9">
        <v>16.100000000000001</v>
      </c>
      <c r="J99" s="9">
        <f t="shared" si="11"/>
        <v>21.035964912280718</v>
      </c>
      <c r="K99" s="9">
        <f t="shared" si="11"/>
        <v>15.714213197969547</v>
      </c>
      <c r="L99" s="9">
        <f t="shared" si="11"/>
        <v>11.163451776649746</v>
      </c>
    </row>
    <row r="100" spans="1:12" x14ac:dyDescent="0.35">
      <c r="A100" s="2" t="str">
        <f t="shared" si="8"/>
        <v/>
      </c>
      <c r="B100" s="2" t="s">
        <v>208</v>
      </c>
      <c r="C100" s="9">
        <v>14.199999999999998</v>
      </c>
      <c r="D100" s="9">
        <v>14.300000000000002</v>
      </c>
      <c r="E100" s="9">
        <v>13.966666666666669</v>
      </c>
      <c r="F100" s="9">
        <f t="shared" si="9"/>
        <v>-0.10000000000000497</v>
      </c>
      <c r="G100" s="9">
        <v>18.7</v>
      </c>
      <c r="H100" s="9">
        <v>13.8</v>
      </c>
      <c r="I100" s="9">
        <v>9.8000000000000007</v>
      </c>
      <c r="J100" s="9">
        <f t="shared" si="11"/>
        <v>21.035964912280718</v>
      </c>
      <c r="K100" s="9">
        <f t="shared" si="11"/>
        <v>15.714213197969547</v>
      </c>
      <c r="L100" s="9">
        <f t="shared" si="11"/>
        <v>11.163451776649746</v>
      </c>
    </row>
    <row r="101" spans="1:12" x14ac:dyDescent="0.35">
      <c r="A101" s="2" t="str">
        <f t="shared" si="8"/>
        <v/>
      </c>
      <c r="B101" s="2" t="s">
        <v>209</v>
      </c>
      <c r="C101" s="9">
        <v>16.099999999999998</v>
      </c>
      <c r="D101" s="9">
        <v>14.333333333333334</v>
      </c>
      <c r="E101" s="9">
        <v>10.5</v>
      </c>
      <c r="F101" s="9">
        <f t="shared" si="9"/>
        <v>1.7666666666666639</v>
      </c>
      <c r="G101" s="9">
        <v>16.399999999999999</v>
      </c>
      <c r="H101" s="9">
        <v>14.5</v>
      </c>
      <c r="I101" s="9">
        <v>5.6</v>
      </c>
      <c r="J101" s="9">
        <f t="shared" si="11"/>
        <v>21.035964912280718</v>
      </c>
      <c r="K101" s="9">
        <f t="shared" si="11"/>
        <v>15.714213197969547</v>
      </c>
      <c r="L101" s="9">
        <f t="shared" si="11"/>
        <v>11.163451776649746</v>
      </c>
    </row>
    <row r="102" spans="1:12" x14ac:dyDescent="0.35">
      <c r="A102" s="2" t="str">
        <f t="shared" si="8"/>
        <v/>
      </c>
      <c r="B102" s="2" t="s">
        <v>210</v>
      </c>
      <c r="C102" s="9">
        <v>18.099999999999998</v>
      </c>
      <c r="D102" s="9">
        <v>15.033333333333333</v>
      </c>
      <c r="E102" s="9">
        <v>8.7666666666666675</v>
      </c>
      <c r="F102" s="9">
        <f t="shared" si="9"/>
        <v>3.0666666666666647</v>
      </c>
      <c r="G102" s="9">
        <v>19.2</v>
      </c>
      <c r="H102" s="9">
        <v>16.8</v>
      </c>
      <c r="I102" s="9">
        <v>10.9</v>
      </c>
      <c r="J102" s="9">
        <f t="shared" si="11"/>
        <v>21.035964912280718</v>
      </c>
      <c r="K102" s="9">
        <f t="shared" si="11"/>
        <v>15.714213197969547</v>
      </c>
      <c r="L102" s="9">
        <f t="shared" si="11"/>
        <v>11.163451776649746</v>
      </c>
    </row>
    <row r="103" spans="1:12" x14ac:dyDescent="0.35">
      <c r="A103" s="2" t="str">
        <f t="shared" si="8"/>
        <v/>
      </c>
      <c r="B103" s="2" t="s">
        <v>211</v>
      </c>
      <c r="C103" s="9">
        <v>19.099999999999998</v>
      </c>
      <c r="D103" s="9">
        <v>14.733333333333334</v>
      </c>
      <c r="E103" s="9">
        <v>8.5666666666666664</v>
      </c>
      <c r="F103" s="9">
        <f t="shared" si="9"/>
        <v>4.3666666666666636</v>
      </c>
      <c r="G103" s="9">
        <v>21.7</v>
      </c>
      <c r="H103" s="9">
        <v>12.9</v>
      </c>
      <c r="I103" s="9">
        <v>9.1999999999999993</v>
      </c>
      <c r="J103" s="9">
        <f t="shared" ref="J103:L118" si="12">J102</f>
        <v>21.035964912280718</v>
      </c>
      <c r="K103" s="9">
        <f t="shared" si="12"/>
        <v>15.714213197969547</v>
      </c>
      <c r="L103" s="9">
        <f t="shared" si="12"/>
        <v>11.163451776649746</v>
      </c>
    </row>
    <row r="104" spans="1:12" x14ac:dyDescent="0.35">
      <c r="A104" s="2" t="str">
        <f t="shared" si="8"/>
        <v/>
      </c>
      <c r="B104" s="2" t="s">
        <v>212</v>
      </c>
      <c r="C104" s="9">
        <v>18.933333333333334</v>
      </c>
      <c r="D104" s="9">
        <v>14.866666666666667</v>
      </c>
      <c r="E104" s="9">
        <v>9.1333333333333346</v>
      </c>
      <c r="F104" s="9">
        <f t="shared" si="9"/>
        <v>4.0666666666666664</v>
      </c>
      <c r="G104" s="9">
        <v>15.9</v>
      </c>
      <c r="H104" s="9">
        <v>14.9</v>
      </c>
      <c r="I104" s="9">
        <v>7.3</v>
      </c>
      <c r="J104" s="9">
        <f t="shared" si="12"/>
        <v>21.035964912280718</v>
      </c>
      <c r="K104" s="9">
        <f t="shared" si="12"/>
        <v>15.714213197969547</v>
      </c>
      <c r="L104" s="9">
        <f t="shared" si="12"/>
        <v>11.163451776649746</v>
      </c>
    </row>
    <row r="105" spans="1:12" x14ac:dyDescent="0.35">
      <c r="A105" s="2" t="str">
        <f t="shared" si="8"/>
        <v/>
      </c>
      <c r="B105" s="2" t="s">
        <v>213</v>
      </c>
      <c r="C105" s="9">
        <v>19.466666666666669</v>
      </c>
      <c r="D105" s="9">
        <v>13.333333333333334</v>
      </c>
      <c r="E105" s="9">
        <v>9.9</v>
      </c>
      <c r="F105" s="9">
        <f t="shared" si="9"/>
        <v>6.1333333333333346</v>
      </c>
      <c r="G105" s="9">
        <v>20.8</v>
      </c>
      <c r="H105" s="9">
        <v>12.2</v>
      </c>
      <c r="I105" s="9">
        <v>13.2</v>
      </c>
      <c r="J105" s="9">
        <f t="shared" si="12"/>
        <v>21.035964912280718</v>
      </c>
      <c r="K105" s="9">
        <f t="shared" si="12"/>
        <v>15.714213197969547</v>
      </c>
      <c r="L105" s="9">
        <f t="shared" si="12"/>
        <v>11.163451776649746</v>
      </c>
    </row>
    <row r="106" spans="1:12" x14ac:dyDescent="0.35">
      <c r="A106" s="2" t="str">
        <f t="shared" si="8"/>
        <v/>
      </c>
      <c r="B106" s="2" t="s">
        <v>214</v>
      </c>
      <c r="C106" s="9">
        <v>16.400000000000002</v>
      </c>
      <c r="D106" s="9">
        <v>13.866666666666667</v>
      </c>
      <c r="E106" s="9">
        <v>8.4666666666666668</v>
      </c>
      <c r="F106" s="9">
        <f t="shared" si="9"/>
        <v>2.533333333333335</v>
      </c>
      <c r="G106" s="9">
        <v>12.5</v>
      </c>
      <c r="H106" s="9">
        <v>14.5</v>
      </c>
      <c r="I106" s="9">
        <v>4.9000000000000004</v>
      </c>
      <c r="J106" s="9">
        <f t="shared" si="12"/>
        <v>21.035964912280718</v>
      </c>
      <c r="K106" s="9">
        <f t="shared" si="12"/>
        <v>15.714213197969547</v>
      </c>
      <c r="L106" s="9">
        <f t="shared" si="12"/>
        <v>11.163451776649746</v>
      </c>
    </row>
    <row r="107" spans="1:12" x14ac:dyDescent="0.35">
      <c r="A107" s="2" t="str">
        <f t="shared" si="8"/>
        <v>2012</v>
      </c>
      <c r="B107" s="2" t="s">
        <v>215</v>
      </c>
      <c r="C107" s="9">
        <v>19.233333333333331</v>
      </c>
      <c r="D107" s="9">
        <v>13.766666666666666</v>
      </c>
      <c r="E107" s="9">
        <v>8.0333333333333332</v>
      </c>
      <c r="F107" s="9">
        <f t="shared" si="9"/>
        <v>5.466666666666665</v>
      </c>
      <c r="G107" s="9">
        <v>24.4</v>
      </c>
      <c r="H107" s="9">
        <v>14.6</v>
      </c>
      <c r="I107" s="9">
        <v>6</v>
      </c>
      <c r="J107" s="9">
        <f t="shared" si="12"/>
        <v>21.035964912280718</v>
      </c>
      <c r="K107" s="9">
        <f t="shared" si="12"/>
        <v>15.714213197969547</v>
      </c>
      <c r="L107" s="9">
        <f t="shared" si="12"/>
        <v>11.163451776649746</v>
      </c>
    </row>
    <row r="108" spans="1:12" x14ac:dyDescent="0.35">
      <c r="A108" s="2" t="str">
        <f t="shared" si="8"/>
        <v/>
      </c>
      <c r="B108" s="2" t="s">
        <v>216</v>
      </c>
      <c r="C108" s="9">
        <v>16.633333333333333</v>
      </c>
      <c r="D108" s="9">
        <v>12.5</v>
      </c>
      <c r="E108" s="9">
        <v>6.4666666666666659</v>
      </c>
      <c r="F108" s="9">
        <f t="shared" si="9"/>
        <v>4.1333333333333329</v>
      </c>
      <c r="G108" s="9">
        <v>13</v>
      </c>
      <c r="H108" s="9">
        <v>8.4</v>
      </c>
      <c r="I108" s="9">
        <v>8.5</v>
      </c>
      <c r="J108" s="9">
        <f t="shared" si="12"/>
        <v>21.035964912280718</v>
      </c>
      <c r="K108" s="9">
        <f t="shared" si="12"/>
        <v>15.714213197969547</v>
      </c>
      <c r="L108" s="9">
        <f t="shared" si="12"/>
        <v>11.163451776649746</v>
      </c>
    </row>
    <row r="109" spans="1:12" x14ac:dyDescent="0.35">
      <c r="A109" s="2" t="str">
        <f t="shared" si="8"/>
        <v/>
      </c>
      <c r="B109" s="2" t="s">
        <v>217</v>
      </c>
      <c r="C109" s="9">
        <v>17.866666666666664</v>
      </c>
      <c r="D109" s="9">
        <v>11.799999999999999</v>
      </c>
      <c r="E109" s="9">
        <v>7.4666666666666659</v>
      </c>
      <c r="F109" s="9">
        <f t="shared" si="9"/>
        <v>6.0666666666666647</v>
      </c>
      <c r="G109" s="9">
        <v>16.2</v>
      </c>
      <c r="H109" s="9">
        <v>12.4</v>
      </c>
      <c r="I109" s="9">
        <v>7.9</v>
      </c>
      <c r="J109" s="9">
        <f t="shared" si="12"/>
        <v>21.035964912280718</v>
      </c>
      <c r="K109" s="9">
        <f t="shared" si="12"/>
        <v>15.714213197969547</v>
      </c>
      <c r="L109" s="9">
        <f t="shared" si="12"/>
        <v>11.163451776649746</v>
      </c>
    </row>
    <row r="110" spans="1:12" x14ac:dyDescent="0.35">
      <c r="A110" s="2" t="str">
        <f t="shared" si="8"/>
        <v/>
      </c>
      <c r="B110" s="2" t="s">
        <v>218</v>
      </c>
      <c r="C110" s="9">
        <v>12.966666666666667</v>
      </c>
      <c r="D110" s="9">
        <v>11.866666666666667</v>
      </c>
      <c r="E110" s="9">
        <v>8</v>
      </c>
      <c r="F110" s="9">
        <f t="shared" si="9"/>
        <v>1.0999999999999996</v>
      </c>
      <c r="G110" s="9">
        <v>9.6999999999999993</v>
      </c>
      <c r="H110" s="9">
        <v>14.8</v>
      </c>
      <c r="I110" s="9">
        <v>7.6</v>
      </c>
      <c r="J110" s="9">
        <f t="shared" si="12"/>
        <v>21.035964912280718</v>
      </c>
      <c r="K110" s="9">
        <f t="shared" si="12"/>
        <v>15.714213197969547</v>
      </c>
      <c r="L110" s="9">
        <f t="shared" si="12"/>
        <v>11.163451776649746</v>
      </c>
    </row>
    <row r="111" spans="1:12" x14ac:dyDescent="0.35">
      <c r="A111" s="2" t="str">
        <f t="shared" si="8"/>
        <v/>
      </c>
      <c r="B111" s="2" t="s">
        <v>219</v>
      </c>
      <c r="C111" s="9">
        <v>13.966666666666667</v>
      </c>
      <c r="D111" s="9">
        <v>11.933333333333335</v>
      </c>
      <c r="E111" s="9">
        <v>8</v>
      </c>
      <c r="F111" s="9">
        <f t="shared" si="9"/>
        <v>2.0333333333333314</v>
      </c>
      <c r="G111" s="9">
        <v>16</v>
      </c>
      <c r="H111" s="9">
        <v>8.6</v>
      </c>
      <c r="I111" s="9">
        <v>8.5</v>
      </c>
      <c r="J111" s="9">
        <f t="shared" si="12"/>
        <v>21.035964912280718</v>
      </c>
      <c r="K111" s="9">
        <f t="shared" si="12"/>
        <v>15.714213197969547</v>
      </c>
      <c r="L111" s="9">
        <f t="shared" si="12"/>
        <v>11.163451776649746</v>
      </c>
    </row>
    <row r="112" spans="1:12" x14ac:dyDescent="0.35">
      <c r="A112" s="2" t="str">
        <f t="shared" si="8"/>
        <v/>
      </c>
      <c r="B112" s="2" t="s">
        <v>220</v>
      </c>
      <c r="C112" s="9">
        <v>13.266666666666666</v>
      </c>
      <c r="D112" s="9">
        <v>12.466666666666667</v>
      </c>
      <c r="E112" s="9">
        <v>9.2666666666666675</v>
      </c>
      <c r="F112" s="9">
        <f t="shared" si="9"/>
        <v>0.79999999999999893</v>
      </c>
      <c r="G112" s="9">
        <v>14.1</v>
      </c>
      <c r="H112" s="9">
        <v>14</v>
      </c>
      <c r="I112" s="9">
        <v>11.7</v>
      </c>
      <c r="J112" s="9">
        <f t="shared" si="12"/>
        <v>21.035964912280718</v>
      </c>
      <c r="K112" s="9">
        <f t="shared" si="12"/>
        <v>15.714213197969547</v>
      </c>
      <c r="L112" s="9">
        <f t="shared" si="12"/>
        <v>11.163451776649746</v>
      </c>
    </row>
    <row r="113" spans="1:12" x14ac:dyDescent="0.35">
      <c r="A113" s="2" t="str">
        <f t="shared" si="8"/>
        <v/>
      </c>
      <c r="B113" s="2" t="s">
        <v>221</v>
      </c>
      <c r="C113" s="9">
        <v>16.3</v>
      </c>
      <c r="D113" s="9">
        <v>11.733333333333334</v>
      </c>
      <c r="E113" s="9">
        <v>11.5</v>
      </c>
      <c r="F113" s="9">
        <f t="shared" si="9"/>
        <v>4.5666666666666664</v>
      </c>
      <c r="G113" s="9">
        <v>18.8</v>
      </c>
      <c r="H113" s="9">
        <v>12.6</v>
      </c>
      <c r="I113" s="9">
        <v>14.3</v>
      </c>
      <c r="J113" s="9">
        <f t="shared" si="12"/>
        <v>21.035964912280718</v>
      </c>
      <c r="K113" s="9">
        <f t="shared" si="12"/>
        <v>15.714213197969547</v>
      </c>
      <c r="L113" s="9">
        <f t="shared" si="12"/>
        <v>11.163451776649746</v>
      </c>
    </row>
    <row r="114" spans="1:12" x14ac:dyDescent="0.35">
      <c r="A114" s="2" t="str">
        <f t="shared" si="8"/>
        <v/>
      </c>
      <c r="B114" s="2" t="s">
        <v>222</v>
      </c>
      <c r="C114" s="9">
        <v>15.4</v>
      </c>
      <c r="D114" s="9">
        <v>12.933333333333332</v>
      </c>
      <c r="E114" s="9">
        <v>10.700000000000001</v>
      </c>
      <c r="F114" s="9">
        <f t="shared" si="9"/>
        <v>2.4666666666666686</v>
      </c>
      <c r="G114" s="9">
        <v>13.3</v>
      </c>
      <c r="H114" s="9">
        <v>12.2</v>
      </c>
      <c r="I114" s="9">
        <v>6.1</v>
      </c>
      <c r="J114" s="9">
        <f t="shared" si="12"/>
        <v>21.035964912280718</v>
      </c>
      <c r="K114" s="9">
        <f t="shared" si="12"/>
        <v>15.714213197969547</v>
      </c>
      <c r="L114" s="9">
        <f t="shared" si="12"/>
        <v>11.163451776649746</v>
      </c>
    </row>
    <row r="115" spans="1:12" x14ac:dyDescent="0.35">
      <c r="A115" s="2" t="str">
        <f t="shared" si="8"/>
        <v/>
      </c>
      <c r="B115" s="2" t="s">
        <v>223</v>
      </c>
      <c r="C115" s="9">
        <v>17.133333333333336</v>
      </c>
      <c r="D115" s="9">
        <v>12</v>
      </c>
      <c r="E115" s="9">
        <v>11.033333333333331</v>
      </c>
      <c r="F115" s="9">
        <f t="shared" si="9"/>
        <v>5.1333333333333364</v>
      </c>
      <c r="G115" s="9">
        <v>19.3</v>
      </c>
      <c r="H115" s="9">
        <v>11.2</v>
      </c>
      <c r="I115" s="9">
        <v>12.7</v>
      </c>
      <c r="J115" s="9">
        <f t="shared" si="12"/>
        <v>21.035964912280718</v>
      </c>
      <c r="K115" s="9">
        <f t="shared" si="12"/>
        <v>15.714213197969547</v>
      </c>
      <c r="L115" s="9">
        <f t="shared" si="12"/>
        <v>11.163451776649746</v>
      </c>
    </row>
    <row r="116" spans="1:12" x14ac:dyDescent="0.35">
      <c r="A116" s="2" t="str">
        <f t="shared" si="8"/>
        <v/>
      </c>
      <c r="B116" s="2" t="s">
        <v>224</v>
      </c>
      <c r="C116" s="9">
        <v>16.933333333333334</v>
      </c>
      <c r="D116" s="9">
        <v>12.766666666666666</v>
      </c>
      <c r="E116" s="9">
        <v>7.6666666666666652</v>
      </c>
      <c r="F116" s="9">
        <f t="shared" si="9"/>
        <v>4.1666666666666679</v>
      </c>
      <c r="G116" s="9">
        <v>18.2</v>
      </c>
      <c r="H116" s="9">
        <v>14.9</v>
      </c>
      <c r="I116" s="9">
        <v>4.2</v>
      </c>
      <c r="J116" s="9">
        <f t="shared" si="12"/>
        <v>21.035964912280718</v>
      </c>
      <c r="K116" s="9">
        <f t="shared" si="12"/>
        <v>15.714213197969547</v>
      </c>
      <c r="L116" s="9">
        <f t="shared" si="12"/>
        <v>11.163451776649746</v>
      </c>
    </row>
    <row r="117" spans="1:12" x14ac:dyDescent="0.35">
      <c r="A117" s="2" t="str">
        <f t="shared" si="8"/>
        <v/>
      </c>
      <c r="B117" s="2" t="s">
        <v>225</v>
      </c>
      <c r="C117" s="9">
        <v>17.033333333333335</v>
      </c>
      <c r="D117" s="9">
        <v>13.266666666666666</v>
      </c>
      <c r="E117" s="9">
        <v>8.4666666666666668</v>
      </c>
      <c r="F117" s="9">
        <f t="shared" si="9"/>
        <v>3.7666666666666693</v>
      </c>
      <c r="G117" s="9">
        <v>13.6</v>
      </c>
      <c r="H117" s="9">
        <v>13.7</v>
      </c>
      <c r="I117" s="9">
        <v>8.5</v>
      </c>
      <c r="J117" s="9">
        <f t="shared" si="12"/>
        <v>21.035964912280718</v>
      </c>
      <c r="K117" s="9">
        <f t="shared" si="12"/>
        <v>15.714213197969547</v>
      </c>
      <c r="L117" s="9">
        <f t="shared" si="12"/>
        <v>11.163451776649746</v>
      </c>
    </row>
    <row r="118" spans="1:12" x14ac:dyDescent="0.35">
      <c r="A118" s="2" t="str">
        <f t="shared" si="8"/>
        <v/>
      </c>
      <c r="B118" s="2" t="s">
        <v>226</v>
      </c>
      <c r="C118" s="9">
        <v>17.033333333333331</v>
      </c>
      <c r="D118" s="9">
        <v>14.233333333333334</v>
      </c>
      <c r="E118" s="9">
        <v>10.266666666666667</v>
      </c>
      <c r="F118" s="9">
        <f t="shared" si="9"/>
        <v>2.7999999999999972</v>
      </c>
      <c r="G118" s="9">
        <v>19.3</v>
      </c>
      <c r="H118" s="9">
        <v>14.1</v>
      </c>
      <c r="I118" s="9">
        <v>18.100000000000001</v>
      </c>
      <c r="J118" s="9">
        <f t="shared" si="12"/>
        <v>21.035964912280718</v>
      </c>
      <c r="K118" s="9">
        <f t="shared" si="12"/>
        <v>15.714213197969547</v>
      </c>
      <c r="L118" s="9">
        <f t="shared" si="12"/>
        <v>11.163451776649746</v>
      </c>
    </row>
    <row r="119" spans="1:12" x14ac:dyDescent="0.35">
      <c r="A119" s="2" t="str">
        <f t="shared" si="8"/>
        <v>2013</v>
      </c>
      <c r="B119" s="2" t="s">
        <v>227</v>
      </c>
      <c r="C119" s="9">
        <v>16.433333333333334</v>
      </c>
      <c r="D119" s="9">
        <v>14.533333333333331</v>
      </c>
      <c r="E119" s="9">
        <v>16.733333333333334</v>
      </c>
      <c r="F119" s="9">
        <f t="shared" si="9"/>
        <v>1.9000000000000021</v>
      </c>
      <c r="G119" s="9">
        <v>16.399999999999999</v>
      </c>
      <c r="H119" s="9">
        <v>15.8</v>
      </c>
      <c r="I119" s="9">
        <v>23.6</v>
      </c>
      <c r="J119" s="9">
        <f t="shared" ref="J119:L134" si="13">J118</f>
        <v>21.035964912280718</v>
      </c>
      <c r="K119" s="9">
        <f t="shared" si="13"/>
        <v>15.714213197969547</v>
      </c>
      <c r="L119" s="9">
        <f t="shared" si="13"/>
        <v>11.163451776649746</v>
      </c>
    </row>
    <row r="120" spans="1:12" x14ac:dyDescent="0.35">
      <c r="A120" s="2" t="str">
        <f t="shared" si="8"/>
        <v/>
      </c>
      <c r="B120" s="2" t="s">
        <v>228</v>
      </c>
      <c r="C120" s="9">
        <v>16.3</v>
      </c>
      <c r="D120" s="9">
        <v>15.133333333333333</v>
      </c>
      <c r="E120" s="9">
        <v>19.666666666666668</v>
      </c>
      <c r="F120" s="9">
        <f t="shared" si="9"/>
        <v>1.1666666666666679</v>
      </c>
      <c r="G120" s="9">
        <v>13.2</v>
      </c>
      <c r="H120" s="9">
        <v>15.5</v>
      </c>
      <c r="I120" s="9">
        <v>17.3</v>
      </c>
      <c r="J120" s="9">
        <f t="shared" si="13"/>
        <v>21.035964912280718</v>
      </c>
      <c r="K120" s="9">
        <f t="shared" si="13"/>
        <v>15.714213197969547</v>
      </c>
      <c r="L120" s="9">
        <f t="shared" si="13"/>
        <v>11.163451776649746</v>
      </c>
    </row>
    <row r="121" spans="1:12" x14ac:dyDescent="0.35">
      <c r="A121" s="2" t="str">
        <f t="shared" si="8"/>
        <v/>
      </c>
      <c r="B121" s="2" t="s">
        <v>229</v>
      </c>
      <c r="C121" s="9">
        <v>13.033333333333331</v>
      </c>
      <c r="D121" s="9">
        <v>15.333333333333334</v>
      </c>
      <c r="E121" s="9">
        <v>16.566666666666666</v>
      </c>
      <c r="F121" s="9">
        <f t="shared" si="9"/>
        <v>-2.3000000000000025</v>
      </c>
      <c r="G121" s="9">
        <v>9.5</v>
      </c>
      <c r="H121" s="9">
        <v>14.7</v>
      </c>
      <c r="I121" s="9">
        <v>8.8000000000000007</v>
      </c>
      <c r="J121" s="9">
        <f t="shared" si="13"/>
        <v>21.035964912280718</v>
      </c>
      <c r="K121" s="9">
        <f t="shared" si="13"/>
        <v>15.714213197969547</v>
      </c>
      <c r="L121" s="9">
        <f t="shared" si="13"/>
        <v>11.163451776649746</v>
      </c>
    </row>
    <row r="122" spans="1:12" x14ac:dyDescent="0.35">
      <c r="A122" s="2" t="str">
        <f t="shared" si="8"/>
        <v/>
      </c>
      <c r="B122" s="2" t="s">
        <v>230</v>
      </c>
      <c r="C122" s="9">
        <v>14.266666666666666</v>
      </c>
      <c r="D122" s="9">
        <v>13.233333333333334</v>
      </c>
      <c r="E122" s="9">
        <v>10.666666666666666</v>
      </c>
      <c r="F122" s="9">
        <f t="shared" si="9"/>
        <v>1.0333333333333314</v>
      </c>
      <c r="G122" s="9">
        <v>20.100000000000001</v>
      </c>
      <c r="H122" s="9">
        <v>9.5</v>
      </c>
      <c r="I122" s="9">
        <v>5.9</v>
      </c>
      <c r="J122" s="9">
        <f t="shared" si="13"/>
        <v>21.035964912280718</v>
      </c>
      <c r="K122" s="9">
        <f t="shared" si="13"/>
        <v>15.714213197969547</v>
      </c>
      <c r="L122" s="9">
        <f t="shared" si="13"/>
        <v>11.163451776649746</v>
      </c>
    </row>
    <row r="123" spans="1:12" x14ac:dyDescent="0.35">
      <c r="A123" s="2" t="str">
        <f t="shared" si="8"/>
        <v/>
      </c>
      <c r="B123" s="2" t="s">
        <v>231</v>
      </c>
      <c r="C123" s="9">
        <v>14.933333333333332</v>
      </c>
      <c r="D123" s="9">
        <v>12.533333333333333</v>
      </c>
      <c r="E123" s="9">
        <v>6.5666666666666673</v>
      </c>
      <c r="F123" s="9">
        <f t="shared" si="9"/>
        <v>2.3999999999999986</v>
      </c>
      <c r="G123" s="9">
        <v>15.2</v>
      </c>
      <c r="H123" s="9">
        <v>13.4</v>
      </c>
      <c r="I123" s="9">
        <v>5</v>
      </c>
      <c r="J123" s="9">
        <f t="shared" si="13"/>
        <v>21.035964912280718</v>
      </c>
      <c r="K123" s="9">
        <f t="shared" si="13"/>
        <v>15.714213197969547</v>
      </c>
      <c r="L123" s="9">
        <f t="shared" si="13"/>
        <v>11.163451776649746</v>
      </c>
    </row>
    <row r="124" spans="1:12" x14ac:dyDescent="0.35">
      <c r="A124" s="2" t="str">
        <f t="shared" si="8"/>
        <v/>
      </c>
      <c r="B124" s="2" t="s">
        <v>232</v>
      </c>
      <c r="C124" s="9">
        <v>19</v>
      </c>
      <c r="D124" s="9">
        <v>13.866666666666665</v>
      </c>
      <c r="E124" s="9">
        <v>9.6333333333333329</v>
      </c>
      <c r="F124" s="9">
        <f t="shared" si="9"/>
        <v>5.1333333333333346</v>
      </c>
      <c r="G124" s="9">
        <v>21.7</v>
      </c>
      <c r="H124" s="9">
        <v>18.7</v>
      </c>
      <c r="I124" s="9">
        <v>18</v>
      </c>
      <c r="J124" s="9">
        <f t="shared" si="13"/>
        <v>21.035964912280718</v>
      </c>
      <c r="K124" s="9">
        <f t="shared" si="13"/>
        <v>15.714213197969547</v>
      </c>
      <c r="L124" s="9">
        <f t="shared" si="13"/>
        <v>11.163451776649746</v>
      </c>
    </row>
    <row r="125" spans="1:12" x14ac:dyDescent="0.35">
      <c r="A125" s="2" t="str">
        <f t="shared" si="8"/>
        <v/>
      </c>
      <c r="B125" s="2" t="s">
        <v>233</v>
      </c>
      <c r="C125" s="9">
        <v>19.433333333333334</v>
      </c>
      <c r="D125" s="9">
        <v>16.533333333333335</v>
      </c>
      <c r="E125" s="9">
        <v>13.833333333333334</v>
      </c>
      <c r="F125" s="9">
        <f t="shared" si="9"/>
        <v>2.8999999999999986</v>
      </c>
      <c r="G125" s="9">
        <v>21.4</v>
      </c>
      <c r="H125" s="9">
        <v>17.5</v>
      </c>
      <c r="I125" s="9">
        <v>18.5</v>
      </c>
      <c r="J125" s="9">
        <f t="shared" si="13"/>
        <v>21.035964912280718</v>
      </c>
      <c r="K125" s="9">
        <f t="shared" si="13"/>
        <v>15.714213197969547</v>
      </c>
      <c r="L125" s="9">
        <f t="shared" si="13"/>
        <v>11.163451776649746</v>
      </c>
    </row>
    <row r="126" spans="1:12" x14ac:dyDescent="0.35">
      <c r="A126" s="2" t="str">
        <f t="shared" si="8"/>
        <v/>
      </c>
      <c r="B126" s="2" t="s">
        <v>234</v>
      </c>
      <c r="C126" s="9">
        <v>23.566666666666663</v>
      </c>
      <c r="D126" s="9">
        <v>17.533333333333335</v>
      </c>
      <c r="E126" s="9">
        <v>18.366666666666667</v>
      </c>
      <c r="F126" s="9">
        <f t="shared" si="9"/>
        <v>6.0333333333333279</v>
      </c>
      <c r="G126" s="9">
        <v>27.6</v>
      </c>
      <c r="H126" s="9">
        <v>16.399999999999999</v>
      </c>
      <c r="I126" s="9">
        <v>18.600000000000001</v>
      </c>
      <c r="J126" s="9">
        <f t="shared" si="13"/>
        <v>21.035964912280718</v>
      </c>
      <c r="K126" s="9">
        <f t="shared" si="13"/>
        <v>15.714213197969547</v>
      </c>
      <c r="L126" s="9">
        <f t="shared" si="13"/>
        <v>11.163451776649746</v>
      </c>
    </row>
    <row r="127" spans="1:12" x14ac:dyDescent="0.35">
      <c r="A127" s="2" t="str">
        <f t="shared" si="8"/>
        <v/>
      </c>
      <c r="B127" s="2" t="s">
        <v>235</v>
      </c>
      <c r="C127" s="9">
        <v>23.566666666666666</v>
      </c>
      <c r="D127" s="9">
        <v>18.566666666666666</v>
      </c>
      <c r="E127" s="9">
        <v>17.2</v>
      </c>
      <c r="F127" s="9">
        <f t="shared" si="9"/>
        <v>5</v>
      </c>
      <c r="G127" s="9">
        <v>21.7</v>
      </c>
      <c r="H127" s="9">
        <v>21.8</v>
      </c>
      <c r="I127" s="9">
        <v>14.5</v>
      </c>
      <c r="J127" s="9">
        <f t="shared" si="13"/>
        <v>21.035964912280718</v>
      </c>
      <c r="K127" s="9">
        <f t="shared" si="13"/>
        <v>15.714213197969547</v>
      </c>
      <c r="L127" s="9">
        <f t="shared" si="13"/>
        <v>11.163451776649746</v>
      </c>
    </row>
    <row r="128" spans="1:12" x14ac:dyDescent="0.35">
      <c r="A128" s="2" t="str">
        <f t="shared" si="8"/>
        <v/>
      </c>
      <c r="B128" s="2" t="s">
        <v>236</v>
      </c>
      <c r="C128" s="9">
        <v>23.899999999999995</v>
      </c>
      <c r="D128" s="9">
        <v>20.100000000000001</v>
      </c>
      <c r="E128" s="9">
        <v>18.7</v>
      </c>
      <c r="F128" s="9">
        <f t="shared" si="9"/>
        <v>3.7999999999999936</v>
      </c>
      <c r="G128" s="9">
        <v>22.4</v>
      </c>
      <c r="H128" s="9">
        <v>22.1</v>
      </c>
      <c r="I128" s="9">
        <v>23</v>
      </c>
      <c r="J128" s="9">
        <f t="shared" si="13"/>
        <v>21.035964912280718</v>
      </c>
      <c r="K128" s="9">
        <f t="shared" si="13"/>
        <v>15.714213197969547</v>
      </c>
      <c r="L128" s="9">
        <f t="shared" si="13"/>
        <v>11.163451776649746</v>
      </c>
    </row>
    <row r="129" spans="1:12" x14ac:dyDescent="0.35">
      <c r="A129" s="2" t="str">
        <f t="shared" si="8"/>
        <v/>
      </c>
      <c r="B129" s="2" t="s">
        <v>237</v>
      </c>
      <c r="C129" s="9">
        <v>21.5</v>
      </c>
      <c r="D129" s="9">
        <v>20.066666666666666</v>
      </c>
      <c r="E129" s="9">
        <v>16.633333333333333</v>
      </c>
      <c r="F129" s="9">
        <f t="shared" si="9"/>
        <v>1.4333333333333336</v>
      </c>
      <c r="G129" s="9">
        <v>20.399999999999999</v>
      </c>
      <c r="H129" s="9">
        <v>16.3</v>
      </c>
      <c r="I129" s="9">
        <v>12.4</v>
      </c>
      <c r="J129" s="9">
        <f t="shared" si="13"/>
        <v>21.035964912280718</v>
      </c>
      <c r="K129" s="9">
        <f t="shared" si="13"/>
        <v>15.714213197969547</v>
      </c>
      <c r="L129" s="9">
        <f t="shared" si="13"/>
        <v>11.163451776649746</v>
      </c>
    </row>
    <row r="130" spans="1:12" x14ac:dyDescent="0.35">
      <c r="A130" s="2" t="str">
        <f t="shared" si="8"/>
        <v/>
      </c>
      <c r="B130" s="2" t="s">
        <v>238</v>
      </c>
      <c r="C130" s="9">
        <v>20.333333333333332</v>
      </c>
      <c r="D130" s="9">
        <v>19.500000000000004</v>
      </c>
      <c r="E130" s="9">
        <v>16.766666666666666</v>
      </c>
      <c r="F130" s="9">
        <f t="shared" si="9"/>
        <v>0.8333333333333286</v>
      </c>
      <c r="G130" s="9">
        <v>18.2</v>
      </c>
      <c r="H130" s="9">
        <v>20.100000000000001</v>
      </c>
      <c r="I130" s="9">
        <v>14.9</v>
      </c>
      <c r="J130" s="9">
        <f t="shared" si="13"/>
        <v>21.035964912280718</v>
      </c>
      <c r="K130" s="9">
        <f t="shared" si="13"/>
        <v>15.714213197969547</v>
      </c>
      <c r="L130" s="9">
        <f t="shared" si="13"/>
        <v>11.163451776649746</v>
      </c>
    </row>
    <row r="131" spans="1:12" x14ac:dyDescent="0.35">
      <c r="A131" s="2" t="str">
        <f t="shared" si="8"/>
        <v>2014</v>
      </c>
      <c r="B131" s="2" t="s">
        <v>239</v>
      </c>
      <c r="C131" s="9">
        <v>19.299999999999997</v>
      </c>
      <c r="D131" s="9">
        <v>19.100000000000001</v>
      </c>
      <c r="E131" s="9">
        <v>17.233333333333334</v>
      </c>
      <c r="F131" s="9">
        <f t="shared" si="9"/>
        <v>0.19999999999999574</v>
      </c>
      <c r="G131" s="9">
        <v>19.3</v>
      </c>
      <c r="H131" s="9">
        <v>20.9</v>
      </c>
      <c r="I131" s="9">
        <v>24.4</v>
      </c>
      <c r="J131" s="9">
        <f t="shared" si="13"/>
        <v>21.035964912280718</v>
      </c>
      <c r="K131" s="9">
        <f t="shared" si="13"/>
        <v>15.714213197969547</v>
      </c>
      <c r="L131" s="9">
        <f t="shared" si="13"/>
        <v>11.163451776649746</v>
      </c>
    </row>
    <row r="132" spans="1:12" x14ac:dyDescent="0.35">
      <c r="A132" s="2" t="str">
        <f t="shared" si="8"/>
        <v/>
      </c>
      <c r="B132" s="2" t="s">
        <v>240</v>
      </c>
      <c r="C132" s="9">
        <v>20.166666666666668</v>
      </c>
      <c r="D132" s="9">
        <v>20.666666666666668</v>
      </c>
      <c r="E132" s="9">
        <v>20.666666666666668</v>
      </c>
      <c r="F132" s="9">
        <f t="shared" si="9"/>
        <v>-0.5</v>
      </c>
      <c r="G132" s="9">
        <v>23</v>
      </c>
      <c r="H132" s="9">
        <v>21</v>
      </c>
      <c r="I132" s="9">
        <v>22.7</v>
      </c>
      <c r="J132" s="9">
        <f t="shared" si="13"/>
        <v>21.035964912280718</v>
      </c>
      <c r="K132" s="9">
        <f t="shared" si="13"/>
        <v>15.714213197969547</v>
      </c>
      <c r="L132" s="9">
        <f t="shared" si="13"/>
        <v>11.163451776649746</v>
      </c>
    </row>
    <row r="133" spans="1:12" x14ac:dyDescent="0.35">
      <c r="A133" s="2" t="str">
        <f t="shared" ref="A133:A196" si="14">IF(RIGHT(B133,1)="7",LEFT(B133,4),"")</f>
        <v/>
      </c>
      <c r="B133" s="2" t="s">
        <v>241</v>
      </c>
      <c r="C133" s="9">
        <v>23.033333333333331</v>
      </c>
      <c r="D133" s="9">
        <v>20.8</v>
      </c>
      <c r="E133" s="9">
        <v>22.733333333333331</v>
      </c>
      <c r="F133" s="9">
        <f t="shared" si="9"/>
        <v>2.2333333333333307</v>
      </c>
      <c r="G133" s="9">
        <v>26.8</v>
      </c>
      <c r="H133" s="9">
        <v>20.5</v>
      </c>
      <c r="I133" s="9">
        <v>21.1</v>
      </c>
      <c r="J133" s="9">
        <f t="shared" si="13"/>
        <v>21.035964912280718</v>
      </c>
      <c r="K133" s="9">
        <f t="shared" si="13"/>
        <v>15.714213197969547</v>
      </c>
      <c r="L133" s="9">
        <f t="shared" si="13"/>
        <v>11.163451776649746</v>
      </c>
    </row>
    <row r="134" spans="1:12" x14ac:dyDescent="0.35">
      <c r="A134" s="2" t="str">
        <f t="shared" si="14"/>
        <v/>
      </c>
      <c r="B134" s="2" t="s">
        <v>242</v>
      </c>
      <c r="C134" s="9">
        <v>24.7</v>
      </c>
      <c r="D134" s="9">
        <v>20.066666666666666</v>
      </c>
      <c r="E134" s="9">
        <v>18.066666666666666</v>
      </c>
      <c r="F134" s="9">
        <f t="shared" ref="F134:F197" si="15">C134-D134</f>
        <v>4.6333333333333329</v>
      </c>
      <c r="G134" s="9">
        <v>24.3</v>
      </c>
      <c r="H134" s="9">
        <v>18.7</v>
      </c>
      <c r="I134" s="9">
        <v>10.4</v>
      </c>
      <c r="J134" s="9">
        <f t="shared" si="13"/>
        <v>21.035964912280718</v>
      </c>
      <c r="K134" s="9">
        <f t="shared" si="13"/>
        <v>15.714213197969547</v>
      </c>
      <c r="L134" s="9">
        <f t="shared" si="13"/>
        <v>11.163451776649746</v>
      </c>
    </row>
    <row r="135" spans="1:12" x14ac:dyDescent="0.35">
      <c r="A135" s="2" t="str">
        <f t="shared" si="14"/>
        <v/>
      </c>
      <c r="B135" s="2" t="s">
        <v>243</v>
      </c>
      <c r="C135" s="9">
        <v>25.166666666666668</v>
      </c>
      <c r="D135" s="9">
        <v>18.833333333333332</v>
      </c>
      <c r="E135" s="9">
        <v>15</v>
      </c>
      <c r="F135" s="9">
        <f t="shared" si="15"/>
        <v>6.3333333333333357</v>
      </c>
      <c r="G135" s="9">
        <v>24.4</v>
      </c>
      <c r="H135" s="9">
        <v>17.3</v>
      </c>
      <c r="I135" s="9">
        <v>13.5</v>
      </c>
      <c r="J135" s="9">
        <f t="shared" ref="J135:L150" si="16">J134</f>
        <v>21.035964912280718</v>
      </c>
      <c r="K135" s="9">
        <f t="shared" si="16"/>
        <v>15.714213197969547</v>
      </c>
      <c r="L135" s="9">
        <f t="shared" si="16"/>
        <v>11.163451776649746</v>
      </c>
    </row>
    <row r="136" spans="1:12" x14ac:dyDescent="0.35">
      <c r="A136" s="2" t="str">
        <f t="shared" si="14"/>
        <v/>
      </c>
      <c r="B136" s="2" t="s">
        <v>244</v>
      </c>
      <c r="C136" s="9">
        <v>24.633333333333336</v>
      </c>
      <c r="D136" s="9">
        <v>17.5</v>
      </c>
      <c r="E136" s="9">
        <v>13.233333333333334</v>
      </c>
      <c r="F136" s="9">
        <f t="shared" si="15"/>
        <v>7.1333333333333364</v>
      </c>
      <c r="G136" s="9">
        <v>25.2</v>
      </c>
      <c r="H136" s="9">
        <v>16.5</v>
      </c>
      <c r="I136" s="9">
        <v>15.8</v>
      </c>
      <c r="J136" s="9">
        <f t="shared" si="16"/>
        <v>21.035964912280718</v>
      </c>
      <c r="K136" s="9">
        <f t="shared" si="16"/>
        <v>15.714213197969547</v>
      </c>
      <c r="L136" s="9">
        <f t="shared" si="16"/>
        <v>11.163451776649746</v>
      </c>
    </row>
    <row r="137" spans="1:12" x14ac:dyDescent="0.35">
      <c r="A137" s="2" t="str">
        <f t="shared" si="14"/>
        <v/>
      </c>
      <c r="B137" s="2" t="s">
        <v>245</v>
      </c>
      <c r="C137" s="9">
        <v>22.799999999999997</v>
      </c>
      <c r="D137" s="9">
        <v>15.733333333333333</v>
      </c>
      <c r="E137" s="9">
        <v>13.733333333333334</v>
      </c>
      <c r="F137" s="9">
        <f t="shared" si="15"/>
        <v>7.0666666666666647</v>
      </c>
      <c r="G137" s="9">
        <v>18.8</v>
      </c>
      <c r="H137" s="9">
        <v>13.4</v>
      </c>
      <c r="I137" s="9">
        <v>11.9</v>
      </c>
      <c r="J137" s="9">
        <f t="shared" si="16"/>
        <v>21.035964912280718</v>
      </c>
      <c r="K137" s="9">
        <f t="shared" si="16"/>
        <v>15.714213197969547</v>
      </c>
      <c r="L137" s="9">
        <f t="shared" si="16"/>
        <v>11.163451776649746</v>
      </c>
    </row>
    <row r="138" spans="1:12" x14ac:dyDescent="0.35">
      <c r="A138" s="2" t="str">
        <f t="shared" si="14"/>
        <v/>
      </c>
      <c r="B138" s="2" t="s">
        <v>246</v>
      </c>
      <c r="C138" s="9">
        <v>20.433333333333334</v>
      </c>
      <c r="D138" s="9">
        <v>15.1</v>
      </c>
      <c r="E138" s="9">
        <v>10.9</v>
      </c>
      <c r="F138" s="9">
        <f t="shared" si="15"/>
        <v>5.3333333333333339</v>
      </c>
      <c r="G138" s="9">
        <v>17.3</v>
      </c>
      <c r="H138" s="9">
        <v>15.4</v>
      </c>
      <c r="I138" s="9">
        <v>5</v>
      </c>
      <c r="J138" s="9">
        <f t="shared" si="16"/>
        <v>21.035964912280718</v>
      </c>
      <c r="K138" s="9">
        <f t="shared" si="16"/>
        <v>15.714213197969547</v>
      </c>
      <c r="L138" s="9">
        <f t="shared" si="16"/>
        <v>11.163451776649746</v>
      </c>
    </row>
    <row r="139" spans="1:12" x14ac:dyDescent="0.35">
      <c r="A139" s="2" t="str">
        <f t="shared" si="14"/>
        <v/>
      </c>
      <c r="B139" s="2" t="s">
        <v>247</v>
      </c>
      <c r="C139" s="9">
        <v>17.3</v>
      </c>
      <c r="D139" s="9">
        <v>14.766666666666666</v>
      </c>
      <c r="E139" s="9">
        <v>8.3333333333333339</v>
      </c>
      <c r="F139" s="9">
        <f t="shared" si="15"/>
        <v>2.533333333333335</v>
      </c>
      <c r="G139" s="9">
        <v>15.8</v>
      </c>
      <c r="H139" s="9">
        <v>15.5</v>
      </c>
      <c r="I139" s="9">
        <v>8.1</v>
      </c>
      <c r="J139" s="9">
        <f t="shared" si="16"/>
        <v>21.035964912280718</v>
      </c>
      <c r="K139" s="9">
        <f t="shared" si="16"/>
        <v>15.714213197969547</v>
      </c>
      <c r="L139" s="9">
        <f t="shared" si="16"/>
        <v>11.163451776649746</v>
      </c>
    </row>
    <row r="140" spans="1:12" x14ac:dyDescent="0.35">
      <c r="A140" s="2" t="str">
        <f t="shared" si="14"/>
        <v/>
      </c>
      <c r="B140" s="2" t="s">
        <v>248</v>
      </c>
      <c r="C140" s="9">
        <v>16.566666666666666</v>
      </c>
      <c r="D140" s="9">
        <v>15.733333333333334</v>
      </c>
      <c r="E140" s="9">
        <v>8.9666666666666668</v>
      </c>
      <c r="F140" s="9">
        <f t="shared" si="15"/>
        <v>0.83333333333333215</v>
      </c>
      <c r="G140" s="9">
        <v>16.600000000000001</v>
      </c>
      <c r="H140" s="9">
        <v>16.3</v>
      </c>
      <c r="I140" s="9">
        <v>13.8</v>
      </c>
      <c r="J140" s="9">
        <f t="shared" si="16"/>
        <v>21.035964912280718</v>
      </c>
      <c r="K140" s="9">
        <f t="shared" si="16"/>
        <v>15.714213197969547</v>
      </c>
      <c r="L140" s="9">
        <f t="shared" si="16"/>
        <v>11.163451776649746</v>
      </c>
    </row>
    <row r="141" spans="1:12" x14ac:dyDescent="0.35">
      <c r="A141" s="2" t="str">
        <f t="shared" si="14"/>
        <v/>
      </c>
      <c r="B141" s="2" t="s">
        <v>249</v>
      </c>
      <c r="C141" s="9">
        <v>15.566666666666668</v>
      </c>
      <c r="D141" s="9">
        <v>15.799999999999999</v>
      </c>
      <c r="E141" s="9">
        <v>10.966666666666667</v>
      </c>
      <c r="F141" s="9">
        <f t="shared" si="15"/>
        <v>-0.23333333333333073</v>
      </c>
      <c r="G141" s="9">
        <v>14.3</v>
      </c>
      <c r="H141" s="9">
        <v>15.6</v>
      </c>
      <c r="I141" s="9">
        <v>11</v>
      </c>
      <c r="J141" s="9">
        <f t="shared" si="16"/>
        <v>21.035964912280718</v>
      </c>
      <c r="K141" s="9">
        <f t="shared" si="16"/>
        <v>15.714213197969547</v>
      </c>
      <c r="L141" s="9">
        <f t="shared" si="16"/>
        <v>11.163451776649746</v>
      </c>
    </row>
    <row r="142" spans="1:12" x14ac:dyDescent="0.35">
      <c r="A142" s="2" t="str">
        <f t="shared" si="14"/>
        <v/>
      </c>
      <c r="B142" s="2" t="s">
        <v>250</v>
      </c>
      <c r="C142" s="9">
        <v>15.333333333333334</v>
      </c>
      <c r="D142" s="9">
        <v>15.533333333333331</v>
      </c>
      <c r="E142" s="9">
        <v>12.299999999999999</v>
      </c>
      <c r="F142" s="9">
        <f t="shared" si="15"/>
        <v>-0.19999999999999751</v>
      </c>
      <c r="G142" s="9">
        <v>15.1</v>
      </c>
      <c r="H142" s="9">
        <v>14.7</v>
      </c>
      <c r="I142" s="9">
        <v>12.1</v>
      </c>
      <c r="J142" s="9">
        <f t="shared" si="16"/>
        <v>21.035964912280718</v>
      </c>
      <c r="K142" s="9">
        <f t="shared" si="16"/>
        <v>15.714213197969547</v>
      </c>
      <c r="L142" s="9">
        <f t="shared" si="16"/>
        <v>11.163451776649746</v>
      </c>
    </row>
    <row r="143" spans="1:12" x14ac:dyDescent="0.35">
      <c r="A143" s="2" t="str">
        <f t="shared" si="14"/>
        <v>2015</v>
      </c>
      <c r="B143" s="2" t="s">
        <v>251</v>
      </c>
      <c r="C143" s="9">
        <v>14.633333333333333</v>
      </c>
      <c r="D143" s="9">
        <v>15.133333333333333</v>
      </c>
      <c r="E143" s="9">
        <v>10.366666666666667</v>
      </c>
      <c r="F143" s="9">
        <f t="shared" si="15"/>
        <v>-0.5</v>
      </c>
      <c r="G143" s="9">
        <v>14.5</v>
      </c>
      <c r="H143" s="9">
        <v>15.1</v>
      </c>
      <c r="I143" s="9">
        <v>8</v>
      </c>
      <c r="J143" s="9">
        <f t="shared" si="16"/>
        <v>21.035964912280718</v>
      </c>
      <c r="K143" s="9">
        <f t="shared" si="16"/>
        <v>15.714213197969547</v>
      </c>
      <c r="L143" s="9">
        <f t="shared" si="16"/>
        <v>11.163451776649746</v>
      </c>
    </row>
    <row r="144" spans="1:12" x14ac:dyDescent="0.35">
      <c r="A144" s="2" t="str">
        <f t="shared" si="14"/>
        <v/>
      </c>
      <c r="B144" s="2" t="s">
        <v>252</v>
      </c>
      <c r="C144" s="9">
        <v>15.466666666666669</v>
      </c>
      <c r="D144" s="9">
        <v>14.533333333333331</v>
      </c>
      <c r="E144" s="9">
        <v>8.2666666666666675</v>
      </c>
      <c r="F144" s="9">
        <f t="shared" si="15"/>
        <v>0.93333333333333712</v>
      </c>
      <c r="G144" s="9">
        <v>16.8</v>
      </c>
      <c r="H144" s="9">
        <v>13.8</v>
      </c>
      <c r="I144" s="9">
        <v>4.7</v>
      </c>
      <c r="J144" s="9">
        <f t="shared" si="16"/>
        <v>21.035964912280718</v>
      </c>
      <c r="K144" s="9">
        <f t="shared" si="16"/>
        <v>15.714213197969547</v>
      </c>
      <c r="L144" s="9">
        <f t="shared" si="16"/>
        <v>11.163451776649746</v>
      </c>
    </row>
    <row r="145" spans="1:12" x14ac:dyDescent="0.35">
      <c r="A145" s="2" t="str">
        <f t="shared" si="14"/>
        <v/>
      </c>
      <c r="B145" s="2" t="s">
        <v>253</v>
      </c>
      <c r="C145" s="9">
        <v>15.533333333333333</v>
      </c>
      <c r="D145" s="9">
        <v>15.266666666666666</v>
      </c>
      <c r="E145" s="9">
        <v>8.6</v>
      </c>
      <c r="F145" s="9">
        <f t="shared" si="15"/>
        <v>0.2666666666666675</v>
      </c>
      <c r="G145" s="9">
        <v>15.3</v>
      </c>
      <c r="H145" s="9">
        <v>16.899999999999999</v>
      </c>
      <c r="I145" s="9">
        <v>13.1</v>
      </c>
      <c r="J145" s="9">
        <f t="shared" si="16"/>
        <v>21.035964912280718</v>
      </c>
      <c r="K145" s="9">
        <f t="shared" si="16"/>
        <v>15.714213197969547</v>
      </c>
      <c r="L145" s="9">
        <f t="shared" si="16"/>
        <v>11.163451776649746</v>
      </c>
    </row>
    <row r="146" spans="1:12" x14ac:dyDescent="0.35">
      <c r="A146" s="2" t="str">
        <f t="shared" si="14"/>
        <v/>
      </c>
      <c r="B146" s="2" t="s">
        <v>254</v>
      </c>
      <c r="C146" s="9">
        <v>16.566666666666666</v>
      </c>
      <c r="D146" s="9">
        <v>15.200000000000001</v>
      </c>
      <c r="E146" s="9">
        <v>11.666666666666666</v>
      </c>
      <c r="F146" s="9">
        <f t="shared" si="15"/>
        <v>1.3666666666666654</v>
      </c>
      <c r="G146" s="9">
        <v>17.600000000000001</v>
      </c>
      <c r="H146" s="9">
        <v>14.9</v>
      </c>
      <c r="I146" s="9">
        <v>17.2</v>
      </c>
      <c r="J146" s="9">
        <f t="shared" si="16"/>
        <v>21.035964912280718</v>
      </c>
      <c r="K146" s="9">
        <f t="shared" si="16"/>
        <v>15.714213197969547</v>
      </c>
      <c r="L146" s="9">
        <f t="shared" si="16"/>
        <v>11.163451776649746</v>
      </c>
    </row>
    <row r="147" spans="1:12" x14ac:dyDescent="0.35">
      <c r="A147" s="2" t="str">
        <f t="shared" si="14"/>
        <v/>
      </c>
      <c r="B147" s="2" t="s">
        <v>255</v>
      </c>
      <c r="C147" s="9">
        <v>16.266666666666669</v>
      </c>
      <c r="D147" s="9">
        <v>16.066666666666666</v>
      </c>
      <c r="E147" s="9">
        <v>11.1</v>
      </c>
      <c r="F147" s="9">
        <f t="shared" si="15"/>
        <v>0.20000000000000284</v>
      </c>
      <c r="G147" s="9">
        <v>15.9</v>
      </c>
      <c r="H147" s="9">
        <v>16.399999999999999</v>
      </c>
      <c r="I147" s="9">
        <v>3</v>
      </c>
      <c r="J147" s="9">
        <f t="shared" si="16"/>
        <v>21.035964912280718</v>
      </c>
      <c r="K147" s="9">
        <f t="shared" si="16"/>
        <v>15.714213197969547</v>
      </c>
      <c r="L147" s="9">
        <f t="shared" si="16"/>
        <v>11.163451776649746</v>
      </c>
    </row>
    <row r="148" spans="1:12" x14ac:dyDescent="0.35">
      <c r="A148" s="2" t="str">
        <f t="shared" si="14"/>
        <v/>
      </c>
      <c r="B148" s="2" t="s">
        <v>256</v>
      </c>
      <c r="C148" s="9">
        <v>17.933333333333334</v>
      </c>
      <c r="D148" s="9">
        <v>17.333333333333332</v>
      </c>
      <c r="E148" s="9">
        <v>9.9</v>
      </c>
      <c r="F148" s="9">
        <f t="shared" si="15"/>
        <v>0.60000000000000142</v>
      </c>
      <c r="G148" s="9">
        <v>20.3</v>
      </c>
      <c r="H148" s="9">
        <v>20.7</v>
      </c>
      <c r="I148" s="9">
        <v>9.5</v>
      </c>
      <c r="J148" s="9">
        <f t="shared" si="16"/>
        <v>21.035964912280718</v>
      </c>
      <c r="K148" s="9">
        <f t="shared" si="16"/>
        <v>15.714213197969547</v>
      </c>
      <c r="L148" s="9">
        <f t="shared" si="16"/>
        <v>11.163451776649746</v>
      </c>
    </row>
    <row r="149" spans="1:12" x14ac:dyDescent="0.35">
      <c r="A149" s="2" t="str">
        <f t="shared" si="14"/>
        <v/>
      </c>
      <c r="B149" s="2" t="s">
        <v>257</v>
      </c>
      <c r="C149" s="9">
        <v>17.566666666666666</v>
      </c>
      <c r="D149" s="9">
        <v>19.2</v>
      </c>
      <c r="E149" s="9">
        <v>10.033333333333333</v>
      </c>
      <c r="F149" s="9">
        <f t="shared" si="15"/>
        <v>-1.6333333333333329</v>
      </c>
      <c r="G149" s="9">
        <v>16.5</v>
      </c>
      <c r="H149" s="9">
        <v>20.5</v>
      </c>
      <c r="I149" s="9">
        <v>17.600000000000001</v>
      </c>
      <c r="J149" s="9">
        <f t="shared" si="16"/>
        <v>21.035964912280718</v>
      </c>
      <c r="K149" s="9">
        <f t="shared" si="16"/>
        <v>15.714213197969547</v>
      </c>
      <c r="L149" s="9">
        <f t="shared" si="16"/>
        <v>11.163451776649746</v>
      </c>
    </row>
    <row r="150" spans="1:12" x14ac:dyDescent="0.35">
      <c r="A150" s="2" t="str">
        <f t="shared" si="14"/>
        <v/>
      </c>
      <c r="B150" s="2" t="s">
        <v>258</v>
      </c>
      <c r="C150" s="9">
        <v>16.566666666666666</v>
      </c>
      <c r="D150" s="9">
        <v>20.533333333333335</v>
      </c>
      <c r="E150" s="9">
        <v>14.033333333333333</v>
      </c>
      <c r="F150" s="9">
        <f t="shared" si="15"/>
        <v>-3.9666666666666686</v>
      </c>
      <c r="G150" s="9">
        <v>12.9</v>
      </c>
      <c r="H150" s="9">
        <v>20.399999999999999</v>
      </c>
      <c r="I150" s="9">
        <v>15</v>
      </c>
      <c r="J150" s="9">
        <f t="shared" si="16"/>
        <v>21.035964912280718</v>
      </c>
      <c r="K150" s="9">
        <f t="shared" si="16"/>
        <v>15.714213197969547</v>
      </c>
      <c r="L150" s="9">
        <f t="shared" si="16"/>
        <v>11.163451776649746</v>
      </c>
    </row>
    <row r="151" spans="1:12" x14ac:dyDescent="0.35">
      <c r="A151" s="2" t="str">
        <f t="shared" si="14"/>
        <v/>
      </c>
      <c r="B151" s="2" t="s">
        <v>259</v>
      </c>
      <c r="C151" s="9">
        <v>14.933333333333332</v>
      </c>
      <c r="D151" s="9">
        <v>19.166666666666668</v>
      </c>
      <c r="E151" s="9">
        <v>14.200000000000001</v>
      </c>
      <c r="F151" s="9">
        <f t="shared" si="15"/>
        <v>-4.2333333333333361</v>
      </c>
      <c r="G151" s="9">
        <v>15.4</v>
      </c>
      <c r="H151" s="9">
        <v>16.600000000000001</v>
      </c>
      <c r="I151" s="9">
        <v>10</v>
      </c>
      <c r="J151" s="9">
        <f t="shared" ref="J151:L166" si="17">J150</f>
        <v>21.035964912280718</v>
      </c>
      <c r="K151" s="9">
        <f t="shared" si="17"/>
        <v>15.714213197969547</v>
      </c>
      <c r="L151" s="9">
        <f t="shared" si="17"/>
        <v>11.163451776649746</v>
      </c>
    </row>
    <row r="152" spans="1:12" x14ac:dyDescent="0.35">
      <c r="A152" s="2" t="str">
        <f t="shared" si="14"/>
        <v/>
      </c>
      <c r="B152" s="2" t="s">
        <v>260</v>
      </c>
      <c r="C152" s="9">
        <v>15.266666666666666</v>
      </c>
      <c r="D152" s="9">
        <v>17.866666666666667</v>
      </c>
      <c r="E152" s="9">
        <v>11.6</v>
      </c>
      <c r="F152" s="9">
        <f t="shared" si="15"/>
        <v>-2.6000000000000014</v>
      </c>
      <c r="G152" s="9">
        <v>17.5</v>
      </c>
      <c r="H152" s="9">
        <v>16.600000000000001</v>
      </c>
      <c r="I152" s="9">
        <v>9.8000000000000007</v>
      </c>
      <c r="J152" s="9">
        <f t="shared" si="17"/>
        <v>21.035964912280718</v>
      </c>
      <c r="K152" s="9">
        <f t="shared" si="17"/>
        <v>15.714213197969547</v>
      </c>
      <c r="L152" s="9">
        <f t="shared" si="17"/>
        <v>11.163451776649746</v>
      </c>
    </row>
    <row r="153" spans="1:12" x14ac:dyDescent="0.35">
      <c r="A153" s="2" t="str">
        <f t="shared" si="14"/>
        <v/>
      </c>
      <c r="B153" s="2" t="s">
        <v>261</v>
      </c>
      <c r="C153" s="9">
        <v>18.5</v>
      </c>
      <c r="D153" s="9">
        <v>15.466666666666669</v>
      </c>
      <c r="E153" s="9">
        <v>9.3333333333333339</v>
      </c>
      <c r="F153" s="9">
        <f t="shared" si="15"/>
        <v>3.0333333333333314</v>
      </c>
      <c r="G153" s="9">
        <v>22.6</v>
      </c>
      <c r="H153" s="9">
        <v>13.2</v>
      </c>
      <c r="I153" s="9">
        <v>8.1999999999999993</v>
      </c>
      <c r="J153" s="9">
        <f t="shared" si="17"/>
        <v>21.035964912280718</v>
      </c>
      <c r="K153" s="9">
        <f t="shared" si="17"/>
        <v>15.714213197969547</v>
      </c>
      <c r="L153" s="9">
        <f t="shared" si="17"/>
        <v>11.163451776649746</v>
      </c>
    </row>
    <row r="154" spans="1:12" x14ac:dyDescent="0.35">
      <c r="A154" s="2" t="str">
        <f t="shared" si="14"/>
        <v/>
      </c>
      <c r="B154" s="2" t="s">
        <v>262</v>
      </c>
      <c r="C154" s="9">
        <v>20.533333333333335</v>
      </c>
      <c r="D154" s="9">
        <v>14.700000000000001</v>
      </c>
      <c r="E154" s="9">
        <v>8.7666666666666675</v>
      </c>
      <c r="F154" s="9">
        <f t="shared" si="15"/>
        <v>5.8333333333333339</v>
      </c>
      <c r="G154" s="9">
        <v>21.5</v>
      </c>
      <c r="H154" s="9">
        <v>14.3</v>
      </c>
      <c r="I154" s="9">
        <v>8.3000000000000007</v>
      </c>
      <c r="J154" s="9">
        <f t="shared" si="17"/>
        <v>21.035964912280718</v>
      </c>
      <c r="K154" s="9">
        <f t="shared" si="17"/>
        <v>15.714213197969547</v>
      </c>
      <c r="L154" s="9">
        <f t="shared" si="17"/>
        <v>11.163451776649746</v>
      </c>
    </row>
    <row r="155" spans="1:12" x14ac:dyDescent="0.35">
      <c r="A155" s="2" t="str">
        <f t="shared" si="14"/>
        <v>2016</v>
      </c>
      <c r="B155" s="2" t="s">
        <v>263</v>
      </c>
      <c r="C155" s="9">
        <v>18.633333333333336</v>
      </c>
      <c r="D155" s="9">
        <v>12.4</v>
      </c>
      <c r="E155" s="9">
        <v>9.1666666666666661</v>
      </c>
      <c r="F155" s="9">
        <f t="shared" si="15"/>
        <v>6.2333333333333361</v>
      </c>
      <c r="G155" s="9">
        <v>11.8</v>
      </c>
      <c r="H155" s="9">
        <v>9.6999999999999993</v>
      </c>
      <c r="I155" s="9">
        <v>11</v>
      </c>
      <c r="J155" s="9">
        <f t="shared" si="17"/>
        <v>21.035964912280718</v>
      </c>
      <c r="K155" s="9">
        <f t="shared" si="17"/>
        <v>15.714213197969547</v>
      </c>
      <c r="L155" s="9">
        <f t="shared" si="17"/>
        <v>11.163451776649746</v>
      </c>
    </row>
    <row r="156" spans="1:12" x14ac:dyDescent="0.35">
      <c r="A156" s="2" t="str">
        <f t="shared" si="14"/>
        <v/>
      </c>
      <c r="B156" s="2" t="s">
        <v>264</v>
      </c>
      <c r="C156" s="9">
        <v>15.6</v>
      </c>
      <c r="D156" s="9">
        <v>12.633333333333333</v>
      </c>
      <c r="E156" s="9">
        <v>8.7999999999999989</v>
      </c>
      <c r="F156" s="9">
        <f t="shared" si="15"/>
        <v>2.9666666666666668</v>
      </c>
      <c r="G156" s="9">
        <v>13.5</v>
      </c>
      <c r="H156" s="9">
        <v>13.9</v>
      </c>
      <c r="I156" s="9">
        <v>7.1</v>
      </c>
      <c r="J156" s="9">
        <f t="shared" si="17"/>
        <v>21.035964912280718</v>
      </c>
      <c r="K156" s="9">
        <f t="shared" si="17"/>
        <v>15.714213197969547</v>
      </c>
      <c r="L156" s="9">
        <f t="shared" si="17"/>
        <v>11.163451776649746</v>
      </c>
    </row>
    <row r="157" spans="1:12" x14ac:dyDescent="0.35">
      <c r="A157" s="2" t="str">
        <f t="shared" si="14"/>
        <v/>
      </c>
      <c r="B157" s="2" t="s">
        <v>265</v>
      </c>
      <c r="C157" s="9">
        <v>15.866666666666667</v>
      </c>
      <c r="D157" s="9">
        <v>13.033333333333333</v>
      </c>
      <c r="E157" s="9">
        <v>9.0333333333333332</v>
      </c>
      <c r="F157" s="9">
        <f t="shared" si="15"/>
        <v>2.8333333333333339</v>
      </c>
      <c r="G157" s="9">
        <v>22.3</v>
      </c>
      <c r="H157" s="9">
        <v>15.5</v>
      </c>
      <c r="I157" s="9">
        <v>9</v>
      </c>
      <c r="J157" s="9">
        <f t="shared" si="17"/>
        <v>21.035964912280718</v>
      </c>
      <c r="K157" s="9">
        <f t="shared" si="17"/>
        <v>15.714213197969547</v>
      </c>
      <c r="L157" s="9">
        <f t="shared" si="17"/>
        <v>11.163451776649746</v>
      </c>
    </row>
    <row r="158" spans="1:12" x14ac:dyDescent="0.35">
      <c r="A158" s="2" t="str">
        <f t="shared" si="14"/>
        <v/>
      </c>
      <c r="B158" s="2" t="s">
        <v>266</v>
      </c>
      <c r="C158" s="9">
        <v>17.733333333333331</v>
      </c>
      <c r="D158" s="9">
        <v>13.9</v>
      </c>
      <c r="E158" s="9">
        <v>6.0333333333333341</v>
      </c>
      <c r="F158" s="9">
        <f t="shared" si="15"/>
        <v>3.8333333333333304</v>
      </c>
      <c r="G158" s="9">
        <v>17.399999999999999</v>
      </c>
      <c r="H158" s="9">
        <v>12.3</v>
      </c>
      <c r="I158" s="9">
        <v>2</v>
      </c>
      <c r="J158" s="9">
        <f t="shared" si="17"/>
        <v>21.035964912280718</v>
      </c>
      <c r="K158" s="9">
        <f t="shared" si="17"/>
        <v>15.714213197969547</v>
      </c>
      <c r="L158" s="9">
        <f t="shared" si="17"/>
        <v>11.163451776649746</v>
      </c>
    </row>
    <row r="159" spans="1:12" x14ac:dyDescent="0.35">
      <c r="A159" s="2" t="str">
        <f t="shared" si="14"/>
        <v/>
      </c>
      <c r="B159" s="2" t="s">
        <v>267</v>
      </c>
      <c r="C159" s="9">
        <v>19.900000000000002</v>
      </c>
      <c r="D159" s="9">
        <v>15.4</v>
      </c>
      <c r="E159" s="9">
        <v>9.3333333333333339</v>
      </c>
      <c r="F159" s="9">
        <f t="shared" si="15"/>
        <v>4.5000000000000018</v>
      </c>
      <c r="G159" s="9">
        <v>20</v>
      </c>
      <c r="H159" s="9">
        <v>18.399999999999999</v>
      </c>
      <c r="I159" s="9">
        <v>17</v>
      </c>
      <c r="J159" s="9">
        <f t="shared" si="17"/>
        <v>21.035964912280718</v>
      </c>
      <c r="K159" s="9">
        <f t="shared" si="17"/>
        <v>15.714213197969547</v>
      </c>
      <c r="L159" s="9">
        <f t="shared" si="17"/>
        <v>11.163451776649746</v>
      </c>
    </row>
    <row r="160" spans="1:12" x14ac:dyDescent="0.35">
      <c r="A160" s="2" t="str">
        <f t="shared" si="14"/>
        <v/>
      </c>
      <c r="B160" s="2" t="s">
        <v>268</v>
      </c>
      <c r="C160" s="9">
        <v>19.133333333333333</v>
      </c>
      <c r="D160" s="9">
        <v>16.5</v>
      </c>
      <c r="E160" s="9">
        <v>11.799999999999999</v>
      </c>
      <c r="F160" s="9">
        <f t="shared" si="15"/>
        <v>2.6333333333333329</v>
      </c>
      <c r="G160" s="9">
        <v>20</v>
      </c>
      <c r="H160" s="9">
        <v>18.8</v>
      </c>
      <c r="I160" s="9">
        <v>16.399999999999999</v>
      </c>
      <c r="J160" s="9">
        <f t="shared" si="17"/>
        <v>21.035964912280718</v>
      </c>
      <c r="K160" s="9">
        <f t="shared" si="17"/>
        <v>15.714213197969547</v>
      </c>
      <c r="L160" s="9">
        <f t="shared" si="17"/>
        <v>11.163451776649746</v>
      </c>
    </row>
    <row r="161" spans="1:12" x14ac:dyDescent="0.35">
      <c r="A161" s="2" t="str">
        <f t="shared" si="14"/>
        <v/>
      </c>
      <c r="B161" s="2" t="s">
        <v>269</v>
      </c>
      <c r="C161" s="9">
        <v>20.433333333333334</v>
      </c>
      <c r="D161" s="9">
        <v>18.333333333333332</v>
      </c>
      <c r="E161" s="9">
        <v>19.166666666666668</v>
      </c>
      <c r="F161" s="9">
        <f t="shared" si="15"/>
        <v>2.1000000000000014</v>
      </c>
      <c r="G161" s="9">
        <v>21.3</v>
      </c>
      <c r="H161" s="9">
        <v>17.8</v>
      </c>
      <c r="I161" s="9">
        <v>24.1</v>
      </c>
      <c r="J161" s="9">
        <f t="shared" si="17"/>
        <v>21.035964912280718</v>
      </c>
      <c r="K161" s="9">
        <f t="shared" si="17"/>
        <v>15.714213197969547</v>
      </c>
      <c r="L161" s="9">
        <f t="shared" si="17"/>
        <v>11.163451776649746</v>
      </c>
    </row>
    <row r="162" spans="1:12" x14ac:dyDescent="0.35">
      <c r="A162" s="2" t="str">
        <f t="shared" si="14"/>
        <v/>
      </c>
      <c r="B162" s="2" t="s">
        <v>270</v>
      </c>
      <c r="C162" s="9">
        <v>20.399999999999999</v>
      </c>
      <c r="D162" s="9">
        <v>18.099999999999998</v>
      </c>
      <c r="E162" s="9">
        <v>19.599999999999998</v>
      </c>
      <c r="F162" s="9">
        <f t="shared" si="15"/>
        <v>2.3000000000000007</v>
      </c>
      <c r="G162" s="9">
        <v>19.899999999999999</v>
      </c>
      <c r="H162" s="9">
        <v>17.7</v>
      </c>
      <c r="I162" s="9">
        <v>18.3</v>
      </c>
      <c r="J162" s="9">
        <f t="shared" si="17"/>
        <v>21.035964912280718</v>
      </c>
      <c r="K162" s="9">
        <f t="shared" si="17"/>
        <v>15.714213197969547</v>
      </c>
      <c r="L162" s="9">
        <f t="shared" si="17"/>
        <v>11.163451776649746</v>
      </c>
    </row>
    <row r="163" spans="1:12" x14ac:dyDescent="0.35">
      <c r="A163" s="2" t="str">
        <f t="shared" si="14"/>
        <v/>
      </c>
      <c r="B163" s="2" t="s">
        <v>271</v>
      </c>
      <c r="C163" s="9">
        <v>20.533333333333335</v>
      </c>
      <c r="D163" s="9">
        <v>17.266666666666666</v>
      </c>
      <c r="E163" s="9">
        <v>17.233333333333334</v>
      </c>
      <c r="F163" s="9">
        <f t="shared" si="15"/>
        <v>3.2666666666666693</v>
      </c>
      <c r="G163" s="9">
        <v>20.399999999999999</v>
      </c>
      <c r="H163" s="9">
        <v>16.3</v>
      </c>
      <c r="I163" s="9">
        <v>9.3000000000000007</v>
      </c>
      <c r="J163" s="9">
        <f t="shared" si="17"/>
        <v>21.035964912280718</v>
      </c>
      <c r="K163" s="9">
        <f t="shared" si="17"/>
        <v>15.714213197969547</v>
      </c>
      <c r="L163" s="9">
        <f t="shared" si="17"/>
        <v>11.163451776649746</v>
      </c>
    </row>
    <row r="164" spans="1:12" x14ac:dyDescent="0.35">
      <c r="A164" s="2" t="str">
        <f t="shared" si="14"/>
        <v/>
      </c>
      <c r="B164" s="2" t="s">
        <v>272</v>
      </c>
      <c r="C164" s="9">
        <v>19.899999999999999</v>
      </c>
      <c r="D164" s="9">
        <v>17.099999999999998</v>
      </c>
      <c r="E164" s="9">
        <v>11.833333333333334</v>
      </c>
      <c r="F164" s="9">
        <f t="shared" si="15"/>
        <v>2.8000000000000007</v>
      </c>
      <c r="G164" s="9">
        <v>19.399999999999999</v>
      </c>
      <c r="H164" s="9">
        <v>17.3</v>
      </c>
      <c r="I164" s="9">
        <v>7.9</v>
      </c>
      <c r="J164" s="9">
        <f t="shared" si="17"/>
        <v>21.035964912280718</v>
      </c>
      <c r="K164" s="9">
        <f t="shared" si="17"/>
        <v>15.714213197969547</v>
      </c>
      <c r="L164" s="9">
        <f t="shared" si="17"/>
        <v>11.163451776649746</v>
      </c>
    </row>
    <row r="165" spans="1:12" x14ac:dyDescent="0.35">
      <c r="A165" s="2" t="str">
        <f t="shared" si="14"/>
        <v/>
      </c>
      <c r="B165" s="2" t="s">
        <v>273</v>
      </c>
      <c r="C165" s="9">
        <v>21.533333333333331</v>
      </c>
      <c r="D165" s="9">
        <v>16.966666666666669</v>
      </c>
      <c r="E165" s="9">
        <v>9.0000000000000018</v>
      </c>
      <c r="F165" s="9">
        <f t="shared" si="15"/>
        <v>4.5666666666666629</v>
      </c>
      <c r="G165" s="9">
        <v>24.8</v>
      </c>
      <c r="H165" s="9">
        <v>17.3</v>
      </c>
      <c r="I165" s="9">
        <v>9.8000000000000007</v>
      </c>
      <c r="J165" s="9">
        <f t="shared" si="17"/>
        <v>21.035964912280718</v>
      </c>
      <c r="K165" s="9">
        <f t="shared" si="17"/>
        <v>15.714213197969547</v>
      </c>
      <c r="L165" s="9">
        <f t="shared" si="17"/>
        <v>11.163451776649746</v>
      </c>
    </row>
    <row r="166" spans="1:12" x14ac:dyDescent="0.35">
      <c r="A166" s="2" t="str">
        <f t="shared" si="14"/>
        <v/>
      </c>
      <c r="B166" s="2" t="s">
        <v>274</v>
      </c>
      <c r="C166" s="9">
        <v>21.566666666666666</v>
      </c>
      <c r="D166" s="9">
        <v>18.599999999999998</v>
      </c>
      <c r="E166" s="9">
        <v>10.566666666666668</v>
      </c>
      <c r="F166" s="9">
        <f t="shared" si="15"/>
        <v>2.9666666666666686</v>
      </c>
      <c r="G166" s="9">
        <v>20.5</v>
      </c>
      <c r="H166" s="9">
        <v>21.2</v>
      </c>
      <c r="I166" s="9">
        <v>14</v>
      </c>
      <c r="J166" s="9">
        <f t="shared" si="17"/>
        <v>21.035964912280718</v>
      </c>
      <c r="K166" s="9">
        <f t="shared" si="17"/>
        <v>15.714213197969547</v>
      </c>
      <c r="L166" s="9">
        <f t="shared" si="17"/>
        <v>11.163451776649746</v>
      </c>
    </row>
    <row r="167" spans="1:12" x14ac:dyDescent="0.35">
      <c r="A167" s="2" t="str">
        <f t="shared" si="14"/>
        <v>2017</v>
      </c>
      <c r="B167" s="2" t="s">
        <v>275</v>
      </c>
      <c r="C167" s="9">
        <v>22.2</v>
      </c>
      <c r="D167" s="9">
        <v>18.400000000000002</v>
      </c>
      <c r="E167" s="9">
        <v>13.933333333333332</v>
      </c>
      <c r="F167" s="9">
        <f t="shared" si="15"/>
        <v>3.7999999999999972</v>
      </c>
      <c r="G167" s="9">
        <v>21.3</v>
      </c>
      <c r="H167" s="9">
        <v>16.7</v>
      </c>
      <c r="I167" s="9">
        <v>18</v>
      </c>
      <c r="J167" s="9">
        <f t="shared" ref="J167:L182" si="18">J166</f>
        <v>21.035964912280718</v>
      </c>
      <c r="K167" s="9">
        <f t="shared" si="18"/>
        <v>15.714213197969547</v>
      </c>
      <c r="L167" s="9">
        <f t="shared" si="18"/>
        <v>11.163451776649746</v>
      </c>
    </row>
    <row r="168" spans="1:12" x14ac:dyDescent="0.35">
      <c r="A168" s="2" t="str">
        <f t="shared" si="14"/>
        <v/>
      </c>
      <c r="B168" s="2" t="s">
        <v>276</v>
      </c>
      <c r="C168" s="9">
        <v>22.8</v>
      </c>
      <c r="D168" s="9">
        <v>18.033333333333331</v>
      </c>
      <c r="E168" s="9">
        <v>14.933333333333332</v>
      </c>
      <c r="F168" s="9">
        <f t="shared" si="15"/>
        <v>4.7666666666666693</v>
      </c>
      <c r="G168" s="9">
        <v>26.6</v>
      </c>
      <c r="H168" s="9">
        <v>16.2</v>
      </c>
      <c r="I168" s="9">
        <v>12.8</v>
      </c>
      <c r="J168" s="9">
        <f t="shared" si="18"/>
        <v>21.035964912280718</v>
      </c>
      <c r="K168" s="9">
        <f t="shared" si="18"/>
        <v>15.714213197969547</v>
      </c>
      <c r="L168" s="9">
        <f t="shared" si="18"/>
        <v>11.163451776649746</v>
      </c>
    </row>
    <row r="169" spans="1:12" x14ac:dyDescent="0.35">
      <c r="A169" s="2" t="str">
        <f t="shared" si="14"/>
        <v/>
      </c>
      <c r="B169" s="2" t="s">
        <v>277</v>
      </c>
      <c r="C169" s="9">
        <v>25.066666666666666</v>
      </c>
      <c r="D169" s="9">
        <v>16.533333333333331</v>
      </c>
      <c r="E169" s="9">
        <v>16.8</v>
      </c>
      <c r="F169" s="9">
        <f t="shared" si="15"/>
        <v>8.533333333333335</v>
      </c>
      <c r="G169" s="9">
        <v>27.3</v>
      </c>
      <c r="H169" s="9">
        <v>16.7</v>
      </c>
      <c r="I169" s="9">
        <v>19.600000000000001</v>
      </c>
      <c r="J169" s="9">
        <f t="shared" si="18"/>
        <v>21.035964912280718</v>
      </c>
      <c r="K169" s="9">
        <f t="shared" si="18"/>
        <v>15.714213197969547</v>
      </c>
      <c r="L169" s="9">
        <f t="shared" si="18"/>
        <v>11.163451776649746</v>
      </c>
    </row>
    <row r="170" spans="1:12" x14ac:dyDescent="0.35">
      <c r="A170" s="2" t="str">
        <f t="shared" si="14"/>
        <v/>
      </c>
      <c r="B170" s="2" t="s">
        <v>278</v>
      </c>
      <c r="C170" s="9">
        <v>25.633333333333336</v>
      </c>
      <c r="D170" s="9">
        <v>16.933333333333334</v>
      </c>
      <c r="E170" s="9">
        <v>16.200000000000003</v>
      </c>
      <c r="F170" s="9">
        <f t="shared" si="15"/>
        <v>8.7000000000000028</v>
      </c>
      <c r="G170" s="9">
        <v>23</v>
      </c>
      <c r="H170" s="9">
        <v>17.899999999999999</v>
      </c>
      <c r="I170" s="9">
        <v>16.2</v>
      </c>
      <c r="J170" s="9">
        <f t="shared" si="18"/>
        <v>21.035964912280718</v>
      </c>
      <c r="K170" s="9">
        <f t="shared" si="18"/>
        <v>15.714213197969547</v>
      </c>
      <c r="L170" s="9">
        <f t="shared" si="18"/>
        <v>11.163451776649746</v>
      </c>
    </row>
    <row r="171" spans="1:12" x14ac:dyDescent="0.35">
      <c r="A171" s="2" t="str">
        <f t="shared" si="14"/>
        <v/>
      </c>
      <c r="B171" s="2" t="s">
        <v>279</v>
      </c>
      <c r="C171" s="9">
        <v>21.766666666666666</v>
      </c>
      <c r="D171" s="9">
        <v>18.299999999999997</v>
      </c>
      <c r="E171" s="9">
        <v>16.433333333333334</v>
      </c>
      <c r="F171" s="9">
        <f t="shared" si="15"/>
        <v>3.4666666666666686</v>
      </c>
      <c r="G171" s="9">
        <v>15</v>
      </c>
      <c r="H171" s="9">
        <v>20.3</v>
      </c>
      <c r="I171" s="9">
        <v>13.5</v>
      </c>
      <c r="J171" s="9">
        <f t="shared" si="18"/>
        <v>21.035964912280718</v>
      </c>
      <c r="K171" s="9">
        <f t="shared" si="18"/>
        <v>15.714213197969547</v>
      </c>
      <c r="L171" s="9">
        <f t="shared" si="18"/>
        <v>11.163451776649746</v>
      </c>
    </row>
    <row r="172" spans="1:12" x14ac:dyDescent="0.35">
      <c r="A172" s="2" t="str">
        <f t="shared" si="14"/>
        <v/>
      </c>
      <c r="B172" s="2" t="s">
        <v>280</v>
      </c>
      <c r="C172" s="9">
        <v>21.733333333333334</v>
      </c>
      <c r="D172" s="9">
        <v>20.033333333333335</v>
      </c>
      <c r="E172" s="9">
        <v>14.033333333333333</v>
      </c>
      <c r="F172" s="9">
        <f t="shared" si="15"/>
        <v>1.6999999999999993</v>
      </c>
      <c r="G172" s="9">
        <v>27.2</v>
      </c>
      <c r="H172" s="9">
        <v>21.9</v>
      </c>
      <c r="I172" s="9">
        <v>12.4</v>
      </c>
      <c r="J172" s="9">
        <f t="shared" si="18"/>
        <v>21.035964912280718</v>
      </c>
      <c r="K172" s="9">
        <f t="shared" si="18"/>
        <v>15.714213197969547</v>
      </c>
      <c r="L172" s="9">
        <f t="shared" si="18"/>
        <v>11.163451776649746</v>
      </c>
    </row>
    <row r="173" spans="1:12" x14ac:dyDescent="0.35">
      <c r="A173" s="2" t="str">
        <f t="shared" si="14"/>
        <v/>
      </c>
      <c r="B173" s="2" t="s">
        <v>281</v>
      </c>
      <c r="C173" s="9">
        <v>22.466666666666669</v>
      </c>
      <c r="D173" s="9">
        <v>19.033333333333335</v>
      </c>
      <c r="E173" s="9">
        <v>13.833333333333334</v>
      </c>
      <c r="F173" s="9">
        <f t="shared" si="15"/>
        <v>3.4333333333333336</v>
      </c>
      <c r="G173" s="9">
        <v>25.2</v>
      </c>
      <c r="H173" s="9">
        <v>14.9</v>
      </c>
      <c r="I173" s="9">
        <v>15.6</v>
      </c>
      <c r="J173" s="9">
        <f t="shared" si="18"/>
        <v>21.035964912280718</v>
      </c>
      <c r="K173" s="9">
        <f t="shared" si="18"/>
        <v>15.714213197969547</v>
      </c>
      <c r="L173" s="9">
        <f t="shared" si="18"/>
        <v>11.163451776649746</v>
      </c>
    </row>
    <row r="174" spans="1:12" x14ac:dyDescent="0.35">
      <c r="A174" s="2" t="str">
        <f t="shared" si="14"/>
        <v/>
      </c>
      <c r="B174" s="2" t="s">
        <v>282</v>
      </c>
      <c r="C174" s="9">
        <v>28.899999999999995</v>
      </c>
      <c r="D174" s="9">
        <v>20.266666666666666</v>
      </c>
      <c r="E174" s="9">
        <v>15.6</v>
      </c>
      <c r="F174" s="9">
        <f t="shared" si="15"/>
        <v>8.6333333333333293</v>
      </c>
      <c r="G174" s="9">
        <v>34.299999999999997</v>
      </c>
      <c r="H174" s="9">
        <v>24</v>
      </c>
      <c r="I174" s="9">
        <v>18.8</v>
      </c>
      <c r="J174" s="9">
        <f t="shared" si="18"/>
        <v>21.035964912280718</v>
      </c>
      <c r="K174" s="9">
        <f t="shared" si="18"/>
        <v>15.714213197969547</v>
      </c>
      <c r="L174" s="9">
        <f t="shared" si="18"/>
        <v>11.163451776649746</v>
      </c>
    </row>
    <row r="175" spans="1:12" x14ac:dyDescent="0.35">
      <c r="A175" s="2" t="str">
        <f t="shared" si="14"/>
        <v/>
      </c>
      <c r="B175" s="2" t="s">
        <v>283</v>
      </c>
      <c r="C175" s="9">
        <v>27.900000000000002</v>
      </c>
      <c r="D175" s="9">
        <v>19.566666666666666</v>
      </c>
      <c r="E175" s="9">
        <v>19.099999999999998</v>
      </c>
      <c r="F175" s="9">
        <f t="shared" si="15"/>
        <v>8.3333333333333357</v>
      </c>
      <c r="G175" s="9">
        <v>24.2</v>
      </c>
      <c r="H175" s="9">
        <v>19.8</v>
      </c>
      <c r="I175" s="9">
        <v>22.9</v>
      </c>
      <c r="J175" s="9">
        <f t="shared" si="18"/>
        <v>21.035964912280718</v>
      </c>
      <c r="K175" s="9">
        <f t="shared" si="18"/>
        <v>15.714213197969547</v>
      </c>
      <c r="L175" s="9">
        <f t="shared" si="18"/>
        <v>11.163451776649746</v>
      </c>
    </row>
    <row r="176" spans="1:12" x14ac:dyDescent="0.35">
      <c r="A176" s="2" t="str">
        <f t="shared" si="14"/>
        <v/>
      </c>
      <c r="B176" s="2" t="s">
        <v>284</v>
      </c>
      <c r="C176" s="9">
        <v>29.400000000000002</v>
      </c>
      <c r="D176" s="9">
        <v>22.866666666666664</v>
      </c>
      <c r="E176" s="9">
        <v>17.2</v>
      </c>
      <c r="F176" s="9">
        <f t="shared" si="15"/>
        <v>6.5333333333333385</v>
      </c>
      <c r="G176" s="9">
        <v>29.7</v>
      </c>
      <c r="H176" s="9">
        <v>24.8</v>
      </c>
      <c r="I176" s="9">
        <v>9.9</v>
      </c>
      <c r="J176" s="9">
        <f t="shared" si="18"/>
        <v>21.035964912280718</v>
      </c>
      <c r="K176" s="9">
        <f t="shared" si="18"/>
        <v>15.714213197969547</v>
      </c>
      <c r="L176" s="9">
        <f t="shared" si="18"/>
        <v>11.163451776649746</v>
      </c>
    </row>
    <row r="177" spans="1:12" x14ac:dyDescent="0.35">
      <c r="A177" s="2" t="str">
        <f t="shared" si="14"/>
        <v/>
      </c>
      <c r="B177" s="2" t="s">
        <v>285</v>
      </c>
      <c r="C177" s="9">
        <v>26.133333333333336</v>
      </c>
      <c r="D177" s="9">
        <v>22.733333333333334</v>
      </c>
      <c r="E177" s="9">
        <v>19.033333333333331</v>
      </c>
      <c r="F177" s="9">
        <f t="shared" si="15"/>
        <v>3.4000000000000021</v>
      </c>
      <c r="G177" s="9">
        <v>24.5</v>
      </c>
      <c r="H177" s="9">
        <v>23.6</v>
      </c>
      <c r="I177" s="9">
        <v>24.3</v>
      </c>
      <c r="J177" s="9">
        <f t="shared" si="18"/>
        <v>21.035964912280718</v>
      </c>
      <c r="K177" s="9">
        <f t="shared" si="18"/>
        <v>15.714213197969547</v>
      </c>
      <c r="L177" s="9">
        <f t="shared" si="18"/>
        <v>11.163451776649746</v>
      </c>
    </row>
    <row r="178" spans="1:12" x14ac:dyDescent="0.35">
      <c r="A178" s="2" t="str">
        <f t="shared" si="14"/>
        <v/>
      </c>
      <c r="B178" s="2" t="s">
        <v>286</v>
      </c>
      <c r="C178" s="9">
        <v>28.400000000000002</v>
      </c>
      <c r="D178" s="9">
        <v>24.200000000000003</v>
      </c>
      <c r="E178" s="9">
        <v>21.7</v>
      </c>
      <c r="F178" s="9">
        <f t="shared" si="15"/>
        <v>4.1999999999999993</v>
      </c>
      <c r="G178" s="9">
        <v>31</v>
      </c>
      <c r="H178" s="9">
        <v>24.2</v>
      </c>
      <c r="I178" s="9">
        <v>30.9</v>
      </c>
      <c r="J178" s="9">
        <f t="shared" si="18"/>
        <v>21.035964912280718</v>
      </c>
      <c r="K178" s="9">
        <f t="shared" si="18"/>
        <v>15.714213197969547</v>
      </c>
      <c r="L178" s="9">
        <f t="shared" si="18"/>
        <v>11.163451776649746</v>
      </c>
    </row>
    <row r="179" spans="1:12" x14ac:dyDescent="0.35">
      <c r="A179" s="2" t="str">
        <f t="shared" si="14"/>
        <v>2018</v>
      </c>
      <c r="B179" s="2" t="s">
        <v>287</v>
      </c>
      <c r="C179" s="9">
        <v>29.566666666666666</v>
      </c>
      <c r="D179" s="9">
        <v>24.866666666666664</v>
      </c>
      <c r="E179" s="9">
        <v>26.233333333333334</v>
      </c>
      <c r="F179" s="9">
        <f t="shared" si="15"/>
        <v>4.7000000000000028</v>
      </c>
      <c r="G179" s="9">
        <v>33.200000000000003</v>
      </c>
      <c r="H179" s="9">
        <v>26.8</v>
      </c>
      <c r="I179" s="9">
        <v>23.5</v>
      </c>
      <c r="J179" s="9">
        <f t="shared" si="18"/>
        <v>21.035964912280718</v>
      </c>
      <c r="K179" s="9">
        <f t="shared" si="18"/>
        <v>15.714213197969547</v>
      </c>
      <c r="L179" s="9">
        <f t="shared" si="18"/>
        <v>11.163451776649746</v>
      </c>
    </row>
    <row r="180" spans="1:12" x14ac:dyDescent="0.35">
      <c r="A180" s="2" t="str">
        <f t="shared" si="14"/>
        <v/>
      </c>
      <c r="B180" s="2" t="s">
        <v>288</v>
      </c>
      <c r="C180" s="9">
        <v>32.4</v>
      </c>
      <c r="D180" s="9">
        <v>25.933333333333334</v>
      </c>
      <c r="E180" s="9">
        <v>31.366666666666664</v>
      </c>
      <c r="F180" s="9">
        <f t="shared" si="15"/>
        <v>6.466666666666665</v>
      </c>
      <c r="G180" s="9">
        <v>33</v>
      </c>
      <c r="H180" s="9">
        <v>26.8</v>
      </c>
      <c r="I180" s="9">
        <v>39.700000000000003</v>
      </c>
      <c r="J180" s="9">
        <f t="shared" si="18"/>
        <v>21.035964912280718</v>
      </c>
      <c r="K180" s="9">
        <f t="shared" si="18"/>
        <v>15.714213197969547</v>
      </c>
      <c r="L180" s="9">
        <f t="shared" si="18"/>
        <v>11.163451776649746</v>
      </c>
    </row>
    <row r="181" spans="1:12" x14ac:dyDescent="0.35">
      <c r="A181" s="2" t="str">
        <f t="shared" si="14"/>
        <v/>
      </c>
      <c r="B181" s="2" t="s">
        <v>289</v>
      </c>
      <c r="C181" s="9">
        <v>33.433333333333337</v>
      </c>
      <c r="D181" s="9">
        <v>25.599999999999998</v>
      </c>
      <c r="E181" s="9">
        <v>26.866666666666664</v>
      </c>
      <c r="F181" s="9">
        <f t="shared" si="15"/>
        <v>7.8333333333333393</v>
      </c>
      <c r="G181" s="9">
        <v>34.1</v>
      </c>
      <c r="H181" s="9">
        <v>23.2</v>
      </c>
      <c r="I181" s="9">
        <v>17.399999999999999</v>
      </c>
      <c r="J181" s="9">
        <f t="shared" si="18"/>
        <v>21.035964912280718</v>
      </c>
      <c r="K181" s="9">
        <f t="shared" si="18"/>
        <v>15.714213197969547</v>
      </c>
      <c r="L181" s="9">
        <f t="shared" si="18"/>
        <v>11.163451776649746</v>
      </c>
    </row>
    <row r="182" spans="1:12" x14ac:dyDescent="0.35">
      <c r="A182" s="2" t="str">
        <f t="shared" si="14"/>
        <v/>
      </c>
      <c r="B182" s="2" t="s">
        <v>290</v>
      </c>
      <c r="C182" s="9">
        <v>33.233333333333327</v>
      </c>
      <c r="D182" s="9">
        <v>23.833333333333332</v>
      </c>
      <c r="E182" s="9">
        <v>25.633333333333336</v>
      </c>
      <c r="F182" s="9">
        <f t="shared" si="15"/>
        <v>9.399999999999995</v>
      </c>
      <c r="G182" s="9">
        <v>32.6</v>
      </c>
      <c r="H182" s="9">
        <v>21.5</v>
      </c>
      <c r="I182" s="9">
        <v>19.8</v>
      </c>
      <c r="J182" s="9">
        <f t="shared" si="18"/>
        <v>21.035964912280718</v>
      </c>
      <c r="K182" s="9">
        <f t="shared" si="18"/>
        <v>15.714213197969547</v>
      </c>
      <c r="L182" s="9">
        <f t="shared" si="18"/>
        <v>11.163451776649746</v>
      </c>
    </row>
    <row r="183" spans="1:12" x14ac:dyDescent="0.35">
      <c r="A183" s="2" t="str">
        <f t="shared" si="14"/>
        <v/>
      </c>
      <c r="B183" s="2" t="s">
        <v>291</v>
      </c>
      <c r="C183" s="9">
        <v>30.400000000000002</v>
      </c>
      <c r="D183" s="9">
        <v>22.466666666666669</v>
      </c>
      <c r="E183" s="9">
        <v>19.733333333333334</v>
      </c>
      <c r="F183" s="9">
        <f t="shared" si="15"/>
        <v>7.9333333333333336</v>
      </c>
      <c r="G183" s="9">
        <v>24.5</v>
      </c>
      <c r="H183" s="9">
        <v>22.7</v>
      </c>
      <c r="I183" s="9">
        <v>22</v>
      </c>
      <c r="J183" s="9">
        <f t="shared" ref="J183:L198" si="19">J182</f>
        <v>21.035964912280718</v>
      </c>
      <c r="K183" s="9">
        <f t="shared" si="19"/>
        <v>15.714213197969547</v>
      </c>
      <c r="L183" s="9">
        <f t="shared" si="19"/>
        <v>11.163451776649746</v>
      </c>
    </row>
    <row r="184" spans="1:12" x14ac:dyDescent="0.35">
      <c r="A184" s="2" t="str">
        <f t="shared" si="14"/>
        <v/>
      </c>
      <c r="B184" s="2" t="s">
        <v>292</v>
      </c>
      <c r="C184" s="9">
        <v>29</v>
      </c>
      <c r="D184" s="9">
        <v>21.600000000000005</v>
      </c>
      <c r="E184" s="9">
        <v>18.233333333333331</v>
      </c>
      <c r="F184" s="9">
        <f t="shared" si="15"/>
        <v>7.399999999999995</v>
      </c>
      <c r="G184" s="9">
        <v>29.9</v>
      </c>
      <c r="H184" s="9">
        <v>20.6</v>
      </c>
      <c r="I184" s="9">
        <v>12.9</v>
      </c>
      <c r="J184" s="9">
        <f t="shared" si="19"/>
        <v>21.035964912280718</v>
      </c>
      <c r="K184" s="9">
        <f t="shared" si="19"/>
        <v>15.714213197969547</v>
      </c>
      <c r="L184" s="9">
        <f t="shared" si="19"/>
        <v>11.163451776649746</v>
      </c>
    </row>
    <row r="185" spans="1:12" x14ac:dyDescent="0.35">
      <c r="A185" s="2" t="str">
        <f t="shared" si="14"/>
        <v/>
      </c>
      <c r="B185" s="2" t="s">
        <v>293</v>
      </c>
      <c r="C185" s="9">
        <v>27.400000000000002</v>
      </c>
      <c r="D185" s="9">
        <v>20.7</v>
      </c>
      <c r="E185" s="9">
        <v>15.033333333333331</v>
      </c>
      <c r="F185" s="9">
        <f t="shared" si="15"/>
        <v>6.7000000000000028</v>
      </c>
      <c r="G185" s="9">
        <v>27.8</v>
      </c>
      <c r="H185" s="9">
        <v>18.8</v>
      </c>
      <c r="I185" s="9">
        <v>10.199999999999999</v>
      </c>
      <c r="J185" s="9">
        <f t="shared" si="19"/>
        <v>21.035964912280718</v>
      </c>
      <c r="K185" s="9">
        <f t="shared" si="19"/>
        <v>15.714213197969547</v>
      </c>
      <c r="L185" s="9">
        <f t="shared" si="19"/>
        <v>11.163451776649746</v>
      </c>
    </row>
    <row r="186" spans="1:12" x14ac:dyDescent="0.35">
      <c r="A186" s="2" t="str">
        <f t="shared" si="14"/>
        <v/>
      </c>
      <c r="B186" s="2" t="s">
        <v>294</v>
      </c>
      <c r="C186" s="9">
        <v>29</v>
      </c>
      <c r="D186" s="9">
        <v>19.600000000000001</v>
      </c>
      <c r="E186" s="9">
        <v>12.133333333333335</v>
      </c>
      <c r="F186" s="9">
        <f t="shared" si="15"/>
        <v>9.3999999999999986</v>
      </c>
      <c r="G186" s="9">
        <v>29.3</v>
      </c>
      <c r="H186" s="9">
        <v>19.399999999999999</v>
      </c>
      <c r="I186" s="9">
        <v>13.3</v>
      </c>
      <c r="J186" s="9">
        <f t="shared" si="19"/>
        <v>21.035964912280718</v>
      </c>
      <c r="K186" s="9">
        <f t="shared" si="19"/>
        <v>15.714213197969547</v>
      </c>
      <c r="L186" s="9">
        <f t="shared" si="19"/>
        <v>11.163451776649746</v>
      </c>
    </row>
    <row r="187" spans="1:12" x14ac:dyDescent="0.35">
      <c r="A187" s="2" t="str">
        <f t="shared" si="14"/>
        <v/>
      </c>
      <c r="B187" s="2" t="s">
        <v>295</v>
      </c>
      <c r="C187" s="9">
        <v>29.066666666666666</v>
      </c>
      <c r="D187" s="9">
        <v>20.233333333333334</v>
      </c>
      <c r="E187" s="9">
        <v>15</v>
      </c>
      <c r="F187" s="9">
        <f t="shared" si="15"/>
        <v>8.8333333333333321</v>
      </c>
      <c r="G187" s="9">
        <v>30.1</v>
      </c>
      <c r="H187" s="9">
        <v>22.5</v>
      </c>
      <c r="I187" s="9">
        <v>21.5</v>
      </c>
      <c r="J187" s="9">
        <f t="shared" si="19"/>
        <v>21.035964912280718</v>
      </c>
      <c r="K187" s="9">
        <f t="shared" si="19"/>
        <v>15.714213197969547</v>
      </c>
      <c r="L187" s="9">
        <f t="shared" si="19"/>
        <v>11.163451776649746</v>
      </c>
    </row>
    <row r="188" spans="1:12" x14ac:dyDescent="0.35">
      <c r="A188" s="2" t="str">
        <f t="shared" si="14"/>
        <v/>
      </c>
      <c r="B188" s="2" t="s">
        <v>296</v>
      </c>
      <c r="C188" s="9">
        <v>29.200000000000003</v>
      </c>
      <c r="D188" s="9">
        <v>20.733333333333334</v>
      </c>
      <c r="E188" s="9">
        <v>17.7</v>
      </c>
      <c r="F188" s="9">
        <f t="shared" si="15"/>
        <v>8.4666666666666686</v>
      </c>
      <c r="G188" s="9">
        <v>28.2</v>
      </c>
      <c r="H188" s="9">
        <v>20.3</v>
      </c>
      <c r="I188" s="9">
        <v>18.3</v>
      </c>
      <c r="J188" s="9">
        <f t="shared" si="19"/>
        <v>21.035964912280718</v>
      </c>
      <c r="K188" s="9">
        <f t="shared" si="19"/>
        <v>15.714213197969547</v>
      </c>
      <c r="L188" s="9">
        <f t="shared" si="19"/>
        <v>11.163451776649746</v>
      </c>
    </row>
    <row r="189" spans="1:12" x14ac:dyDescent="0.35">
      <c r="A189" s="2" t="str">
        <f t="shared" si="14"/>
        <v/>
      </c>
      <c r="B189" s="2" t="s">
        <v>297</v>
      </c>
      <c r="C189" s="9">
        <v>28.5</v>
      </c>
      <c r="D189" s="9">
        <v>20.5</v>
      </c>
      <c r="E189" s="9">
        <v>19.033333333333331</v>
      </c>
      <c r="F189" s="9">
        <f t="shared" si="15"/>
        <v>8</v>
      </c>
      <c r="G189" s="9">
        <v>27.2</v>
      </c>
      <c r="H189" s="9">
        <v>18.7</v>
      </c>
      <c r="I189" s="9">
        <v>17.3</v>
      </c>
      <c r="J189" s="9">
        <f t="shared" si="19"/>
        <v>21.035964912280718</v>
      </c>
      <c r="K189" s="9">
        <f t="shared" si="19"/>
        <v>15.714213197969547</v>
      </c>
      <c r="L189" s="9">
        <f t="shared" si="19"/>
        <v>11.163451776649746</v>
      </c>
    </row>
    <row r="190" spans="1:12" x14ac:dyDescent="0.35">
      <c r="A190" s="2" t="str">
        <f t="shared" si="14"/>
        <v/>
      </c>
      <c r="B190" s="2" t="s">
        <v>298</v>
      </c>
      <c r="C190" s="9">
        <v>25.5</v>
      </c>
      <c r="D190" s="9">
        <v>18.533333333333335</v>
      </c>
      <c r="E190" s="9">
        <v>14.066666666666668</v>
      </c>
      <c r="F190" s="9">
        <f t="shared" si="15"/>
        <v>6.966666666666665</v>
      </c>
      <c r="G190" s="9">
        <v>21.1</v>
      </c>
      <c r="H190" s="9">
        <v>16.600000000000001</v>
      </c>
      <c r="I190" s="9">
        <v>6.6</v>
      </c>
      <c r="J190" s="9">
        <f t="shared" si="19"/>
        <v>21.035964912280718</v>
      </c>
      <c r="K190" s="9">
        <f t="shared" si="19"/>
        <v>15.714213197969547</v>
      </c>
      <c r="L190" s="9">
        <f t="shared" si="19"/>
        <v>11.163451776649746</v>
      </c>
    </row>
    <row r="191" spans="1:12" x14ac:dyDescent="0.35">
      <c r="A191" s="2" t="str">
        <f t="shared" si="14"/>
        <v>2019</v>
      </c>
      <c r="B191" s="2" t="s">
        <v>299</v>
      </c>
      <c r="C191" s="9">
        <v>22.599999999999998</v>
      </c>
      <c r="D191" s="9">
        <v>18.7</v>
      </c>
      <c r="E191" s="9">
        <v>12.699999999999998</v>
      </c>
      <c r="F191" s="9">
        <f t="shared" si="15"/>
        <v>3.8999999999999986</v>
      </c>
      <c r="G191" s="9">
        <v>19.5</v>
      </c>
      <c r="H191" s="9">
        <v>20.8</v>
      </c>
      <c r="I191" s="9">
        <v>14.2</v>
      </c>
      <c r="J191" s="9">
        <f t="shared" si="19"/>
        <v>21.035964912280718</v>
      </c>
      <c r="K191" s="9">
        <f t="shared" si="19"/>
        <v>15.714213197969547</v>
      </c>
      <c r="L191" s="9">
        <f t="shared" si="19"/>
        <v>11.163451776649746</v>
      </c>
    </row>
    <row r="192" spans="1:12" x14ac:dyDescent="0.35">
      <c r="A192" s="2" t="str">
        <f t="shared" si="14"/>
        <v/>
      </c>
      <c r="B192" s="2" t="s">
        <v>300</v>
      </c>
      <c r="C192" s="9">
        <v>22.333333333333332</v>
      </c>
      <c r="D192" s="9">
        <v>19.133333333333336</v>
      </c>
      <c r="E192" s="9">
        <v>11.733333333333333</v>
      </c>
      <c r="F192" s="9">
        <f t="shared" si="15"/>
        <v>3.1999999999999957</v>
      </c>
      <c r="G192" s="9">
        <v>26.4</v>
      </c>
      <c r="H192" s="9">
        <v>20</v>
      </c>
      <c r="I192" s="9">
        <v>14.4</v>
      </c>
      <c r="J192" s="9">
        <f t="shared" si="19"/>
        <v>21.035964912280718</v>
      </c>
      <c r="K192" s="9">
        <f t="shared" si="19"/>
        <v>15.714213197969547</v>
      </c>
      <c r="L192" s="9">
        <f t="shared" si="19"/>
        <v>11.163451776649746</v>
      </c>
    </row>
    <row r="193" spans="1:12" x14ac:dyDescent="0.35">
      <c r="A193" s="2" t="str">
        <f t="shared" si="14"/>
        <v/>
      </c>
      <c r="B193" s="2" t="s">
        <v>301</v>
      </c>
      <c r="C193" s="9">
        <v>21.133333333333333</v>
      </c>
      <c r="D193" s="9">
        <v>18.5</v>
      </c>
      <c r="E193" s="9">
        <v>11.433333333333335</v>
      </c>
      <c r="F193" s="9">
        <f t="shared" si="15"/>
        <v>2.6333333333333329</v>
      </c>
      <c r="G193" s="9">
        <v>17.5</v>
      </c>
      <c r="H193" s="9">
        <v>14.7</v>
      </c>
      <c r="I193" s="9">
        <v>5.7</v>
      </c>
      <c r="J193" s="9">
        <f t="shared" si="19"/>
        <v>21.035964912280718</v>
      </c>
      <c r="K193" s="9">
        <f t="shared" si="19"/>
        <v>15.714213197969547</v>
      </c>
      <c r="L193" s="9">
        <f t="shared" si="19"/>
        <v>11.163451776649746</v>
      </c>
    </row>
    <row r="194" spans="1:12" x14ac:dyDescent="0.35">
      <c r="A194" s="2" t="str">
        <f t="shared" si="14"/>
        <v/>
      </c>
      <c r="B194" s="2" t="s">
        <v>302</v>
      </c>
      <c r="C194" s="9">
        <v>21.733333333333334</v>
      </c>
      <c r="D194" s="9">
        <v>17.866666666666667</v>
      </c>
      <c r="E194" s="9">
        <v>10.933333333333332</v>
      </c>
      <c r="F194" s="9">
        <f t="shared" si="15"/>
        <v>3.8666666666666671</v>
      </c>
      <c r="G194" s="9">
        <v>21.3</v>
      </c>
      <c r="H194" s="9">
        <v>18.899999999999999</v>
      </c>
      <c r="I194" s="9">
        <v>12.7</v>
      </c>
      <c r="J194" s="9">
        <f t="shared" si="19"/>
        <v>21.035964912280718</v>
      </c>
      <c r="K194" s="9">
        <f t="shared" si="19"/>
        <v>15.714213197969547</v>
      </c>
      <c r="L194" s="9">
        <f t="shared" si="19"/>
        <v>11.163451776649746</v>
      </c>
    </row>
    <row r="195" spans="1:12" x14ac:dyDescent="0.35">
      <c r="A195" s="2" t="str">
        <f t="shared" si="14"/>
        <v/>
      </c>
      <c r="B195" s="2" t="s">
        <v>303</v>
      </c>
      <c r="C195" s="9">
        <v>19.566666666666666</v>
      </c>
      <c r="D195" s="9">
        <v>16.566666666666666</v>
      </c>
      <c r="E195" s="9">
        <v>10.633333333333333</v>
      </c>
      <c r="F195" s="9">
        <f t="shared" si="15"/>
        <v>3</v>
      </c>
      <c r="G195" s="9">
        <v>19.899999999999999</v>
      </c>
      <c r="H195" s="9">
        <v>16.100000000000001</v>
      </c>
      <c r="I195" s="9">
        <v>13.5</v>
      </c>
      <c r="J195" s="9">
        <f t="shared" si="19"/>
        <v>21.035964912280718</v>
      </c>
      <c r="K195" s="9">
        <f t="shared" si="19"/>
        <v>15.714213197969547</v>
      </c>
      <c r="L195" s="9">
        <f t="shared" si="19"/>
        <v>11.163451776649746</v>
      </c>
    </row>
    <row r="196" spans="1:12" x14ac:dyDescent="0.35">
      <c r="A196" s="2" t="str">
        <f t="shared" si="14"/>
        <v/>
      </c>
      <c r="B196" s="2" t="s">
        <v>304</v>
      </c>
      <c r="C196" s="9">
        <v>18.166666666666668</v>
      </c>
      <c r="D196" s="9">
        <v>18.033333333333335</v>
      </c>
      <c r="E196" s="9">
        <v>17.066666666666666</v>
      </c>
      <c r="F196" s="9">
        <f t="shared" si="15"/>
        <v>0.13333333333333286</v>
      </c>
      <c r="G196" s="9">
        <v>13.3</v>
      </c>
      <c r="H196" s="9">
        <v>19.100000000000001</v>
      </c>
      <c r="I196" s="9">
        <v>25</v>
      </c>
      <c r="J196" s="9">
        <f t="shared" si="19"/>
        <v>21.035964912280718</v>
      </c>
      <c r="K196" s="9">
        <f t="shared" si="19"/>
        <v>15.714213197969547</v>
      </c>
      <c r="L196" s="9">
        <f t="shared" si="19"/>
        <v>11.163451776649746</v>
      </c>
    </row>
    <row r="197" spans="1:12" x14ac:dyDescent="0.35">
      <c r="A197" s="2" t="str">
        <f t="shared" ref="A197:A244" si="20">IF(RIGHT(B197,1)="7",LEFT(B197,4),"")</f>
        <v/>
      </c>
      <c r="B197" s="2" t="s">
        <v>305</v>
      </c>
      <c r="C197" s="9">
        <v>16.133333333333336</v>
      </c>
      <c r="D197" s="9">
        <v>18.100000000000001</v>
      </c>
      <c r="E197" s="9">
        <v>16.866666666666667</v>
      </c>
      <c r="F197" s="9">
        <f t="shared" si="15"/>
        <v>-1.966666666666665</v>
      </c>
      <c r="G197" s="9">
        <v>15.2</v>
      </c>
      <c r="H197" s="9">
        <v>19.100000000000001</v>
      </c>
      <c r="I197" s="9">
        <v>12.1</v>
      </c>
      <c r="J197" s="9">
        <f t="shared" si="19"/>
        <v>21.035964912280718</v>
      </c>
      <c r="K197" s="9">
        <f t="shared" si="19"/>
        <v>15.714213197969547</v>
      </c>
      <c r="L197" s="9">
        <f t="shared" si="19"/>
        <v>11.163451776649746</v>
      </c>
    </row>
    <row r="198" spans="1:12" x14ac:dyDescent="0.35">
      <c r="A198" s="2" t="str">
        <f t="shared" si="20"/>
        <v/>
      </c>
      <c r="B198" s="2" t="s">
        <v>306</v>
      </c>
      <c r="C198" s="9">
        <v>16.933333333333334</v>
      </c>
      <c r="D198" s="9">
        <v>18.766666666666669</v>
      </c>
      <c r="E198" s="9">
        <v>17.400000000000002</v>
      </c>
      <c r="F198" s="9">
        <f t="shared" ref="F198:F244" si="21">C198-D198</f>
        <v>-1.8333333333333357</v>
      </c>
      <c r="G198" s="9">
        <v>22.3</v>
      </c>
      <c r="H198" s="9">
        <v>18.100000000000001</v>
      </c>
      <c r="I198" s="9">
        <v>15.1</v>
      </c>
      <c r="J198" s="9">
        <f t="shared" si="19"/>
        <v>21.035964912280718</v>
      </c>
      <c r="K198" s="9">
        <f t="shared" si="19"/>
        <v>15.714213197969547</v>
      </c>
      <c r="L198" s="9">
        <f t="shared" si="19"/>
        <v>11.163451776649746</v>
      </c>
    </row>
    <row r="199" spans="1:12" x14ac:dyDescent="0.35">
      <c r="A199" s="2" t="str">
        <f t="shared" si="20"/>
        <v/>
      </c>
      <c r="B199" s="2" t="s">
        <v>307</v>
      </c>
      <c r="C199" s="9">
        <v>13.9</v>
      </c>
      <c r="D199" s="9">
        <v>7.7666666666666684</v>
      </c>
      <c r="E199" s="9">
        <v>2.3333333333333335</v>
      </c>
      <c r="F199" s="9">
        <f t="shared" si="21"/>
        <v>6.133333333333332</v>
      </c>
      <c r="G199" s="9">
        <v>4.2</v>
      </c>
      <c r="H199" s="9">
        <v>-13.9</v>
      </c>
      <c r="I199" s="9">
        <v>-20.2</v>
      </c>
      <c r="J199" s="9">
        <f t="shared" ref="J199:L214" si="22">J198</f>
        <v>21.035964912280718</v>
      </c>
      <c r="K199" s="9">
        <f t="shared" si="22"/>
        <v>15.714213197969547</v>
      </c>
      <c r="L199" s="9">
        <f t="shared" si="22"/>
        <v>11.163451776649746</v>
      </c>
    </row>
    <row r="200" spans="1:12" x14ac:dyDescent="0.35">
      <c r="A200" s="2" t="str">
        <f t="shared" si="20"/>
        <v/>
      </c>
      <c r="B200" s="2" t="s">
        <v>308</v>
      </c>
      <c r="C200" s="9">
        <v>7.7333333333333334</v>
      </c>
      <c r="D200" s="9">
        <v>-6.5666666666666655</v>
      </c>
      <c r="E200" s="9">
        <v>-13.733333333333334</v>
      </c>
      <c r="F200" s="9">
        <f t="shared" si="21"/>
        <v>14.299999999999999</v>
      </c>
      <c r="G200" s="9">
        <v>-3.3</v>
      </c>
      <c r="H200" s="9">
        <v>-23.9</v>
      </c>
      <c r="I200" s="9">
        <v>-36.1</v>
      </c>
      <c r="J200" s="9">
        <f t="shared" si="22"/>
        <v>21.035964912280718</v>
      </c>
      <c r="K200" s="9">
        <f t="shared" si="22"/>
        <v>15.714213197969547</v>
      </c>
      <c r="L200" s="9">
        <f t="shared" si="22"/>
        <v>11.163451776649746</v>
      </c>
    </row>
    <row r="201" spans="1:12" x14ac:dyDescent="0.35">
      <c r="A201" s="2" t="str">
        <f t="shared" si="20"/>
        <v/>
      </c>
      <c r="B201" s="2" t="s">
        <v>309</v>
      </c>
      <c r="C201" s="9">
        <v>0.33333333333333348</v>
      </c>
      <c r="D201" s="9">
        <v>-15.166666666666666</v>
      </c>
      <c r="E201" s="9">
        <v>-25.866666666666664</v>
      </c>
      <c r="F201" s="9">
        <f t="shared" si="21"/>
        <v>15.5</v>
      </c>
      <c r="G201" s="9">
        <v>0.1</v>
      </c>
      <c r="H201" s="9">
        <v>-7.7</v>
      </c>
      <c r="I201" s="9">
        <v>-21.3</v>
      </c>
      <c r="J201" s="9">
        <f t="shared" si="22"/>
        <v>21.035964912280718</v>
      </c>
      <c r="K201" s="9">
        <f t="shared" si="22"/>
        <v>15.714213197969547</v>
      </c>
      <c r="L201" s="9">
        <f t="shared" si="22"/>
        <v>11.163451776649746</v>
      </c>
    </row>
    <row r="202" spans="1:12" x14ac:dyDescent="0.35">
      <c r="A202" s="2" t="str">
        <f t="shared" si="20"/>
        <v/>
      </c>
      <c r="B202" s="2" t="s">
        <v>310</v>
      </c>
      <c r="C202" s="9">
        <v>1.0666666666666669</v>
      </c>
      <c r="D202" s="9">
        <v>-8.1999999999999993</v>
      </c>
      <c r="E202" s="9">
        <v>-18.366666666666671</v>
      </c>
      <c r="F202" s="9">
        <f t="shared" si="21"/>
        <v>9.2666666666666657</v>
      </c>
      <c r="G202" s="9">
        <v>6.4</v>
      </c>
      <c r="H202" s="9">
        <v>7</v>
      </c>
      <c r="I202" s="9">
        <v>2.2999999999999998</v>
      </c>
      <c r="J202" s="9">
        <f t="shared" si="22"/>
        <v>21.035964912280718</v>
      </c>
      <c r="K202" s="9">
        <f t="shared" si="22"/>
        <v>15.714213197969547</v>
      </c>
      <c r="L202" s="9">
        <f t="shared" si="22"/>
        <v>11.163451776649746</v>
      </c>
    </row>
    <row r="203" spans="1:12" x14ac:dyDescent="0.35">
      <c r="A203" s="2" t="str">
        <f t="shared" si="20"/>
        <v>2020</v>
      </c>
      <c r="B203" s="2" t="s">
        <v>311</v>
      </c>
      <c r="C203" s="9">
        <v>5.2666666666666666</v>
      </c>
      <c r="D203" s="9">
        <v>6.666666666666661E-2</v>
      </c>
      <c r="E203" s="9">
        <v>-7.8</v>
      </c>
      <c r="F203" s="9">
        <f t="shared" si="21"/>
        <v>5.2</v>
      </c>
      <c r="G203" s="9">
        <v>9.3000000000000007</v>
      </c>
      <c r="H203" s="9">
        <v>0.9</v>
      </c>
      <c r="I203" s="9">
        <v>-4.4000000000000004</v>
      </c>
      <c r="J203" s="9">
        <f t="shared" si="22"/>
        <v>21.035964912280718</v>
      </c>
      <c r="K203" s="9">
        <f t="shared" si="22"/>
        <v>15.714213197969547</v>
      </c>
      <c r="L203" s="9">
        <f t="shared" si="22"/>
        <v>11.163451776649746</v>
      </c>
    </row>
    <row r="204" spans="1:12" x14ac:dyDescent="0.35">
      <c r="A204" s="2" t="str">
        <f t="shared" si="20"/>
        <v/>
      </c>
      <c r="B204" s="2" t="s">
        <v>312</v>
      </c>
      <c r="C204" s="9">
        <v>10.433333333333334</v>
      </c>
      <c r="D204" s="9">
        <v>4.2333333333333334</v>
      </c>
      <c r="E204" s="9">
        <v>-0.26666666666666683</v>
      </c>
      <c r="F204" s="9">
        <f t="shared" si="21"/>
        <v>6.2</v>
      </c>
      <c r="G204" s="9">
        <v>15.6</v>
      </c>
      <c r="H204" s="9">
        <v>4.8</v>
      </c>
      <c r="I204" s="9">
        <v>1.3</v>
      </c>
      <c r="J204" s="9">
        <f t="shared" si="22"/>
        <v>21.035964912280718</v>
      </c>
      <c r="K204" s="9">
        <f t="shared" si="22"/>
        <v>15.714213197969547</v>
      </c>
      <c r="L204" s="9">
        <f t="shared" si="22"/>
        <v>11.163451776649746</v>
      </c>
    </row>
    <row r="205" spans="1:12" x14ac:dyDescent="0.35">
      <c r="A205" s="2" t="str">
        <f t="shared" si="20"/>
        <v/>
      </c>
      <c r="B205" s="2" t="s">
        <v>313</v>
      </c>
      <c r="C205" s="9">
        <v>13.966666666666667</v>
      </c>
      <c r="D205" s="9">
        <v>4.333333333333333</v>
      </c>
      <c r="E205" s="9">
        <v>1.2999999999999998</v>
      </c>
      <c r="F205" s="9">
        <f t="shared" si="21"/>
        <v>9.6333333333333329</v>
      </c>
      <c r="G205" s="9">
        <v>17</v>
      </c>
      <c r="H205" s="9">
        <v>7.3</v>
      </c>
      <c r="I205" s="9">
        <v>7</v>
      </c>
      <c r="J205" s="9">
        <f t="shared" si="22"/>
        <v>21.035964912280718</v>
      </c>
      <c r="K205" s="9">
        <f t="shared" si="22"/>
        <v>15.714213197969547</v>
      </c>
      <c r="L205" s="9">
        <f t="shared" si="22"/>
        <v>11.163451776649746</v>
      </c>
    </row>
    <row r="206" spans="1:12" x14ac:dyDescent="0.35">
      <c r="A206" s="2" t="str">
        <f t="shared" si="20"/>
        <v/>
      </c>
      <c r="B206" s="2" t="s">
        <v>314</v>
      </c>
      <c r="C206" s="9">
        <v>16.666666666666668</v>
      </c>
      <c r="D206" s="9">
        <v>7.1333333333333329</v>
      </c>
      <c r="E206" s="9">
        <v>6.833333333333333</v>
      </c>
      <c r="F206" s="9">
        <f t="shared" si="21"/>
        <v>9.533333333333335</v>
      </c>
      <c r="G206" s="9">
        <v>17.399999999999999</v>
      </c>
      <c r="H206" s="9">
        <v>9.3000000000000007</v>
      </c>
      <c r="I206" s="9">
        <v>12.2</v>
      </c>
      <c r="J206" s="9">
        <f t="shared" si="22"/>
        <v>21.035964912280718</v>
      </c>
      <c r="K206" s="9">
        <f t="shared" si="22"/>
        <v>15.714213197969547</v>
      </c>
      <c r="L206" s="9">
        <f t="shared" si="22"/>
        <v>11.163451776649746</v>
      </c>
    </row>
    <row r="207" spans="1:12" x14ac:dyDescent="0.35">
      <c r="A207" s="2" t="str">
        <f t="shared" si="20"/>
        <v/>
      </c>
      <c r="B207" s="2" t="s">
        <v>315</v>
      </c>
      <c r="C207" s="9">
        <v>16.166666666666668</v>
      </c>
      <c r="D207" s="9">
        <v>9.4666666666666668</v>
      </c>
      <c r="E207" s="9">
        <v>8.7666666666666657</v>
      </c>
      <c r="F207" s="9">
        <f t="shared" si="21"/>
        <v>6.7000000000000011</v>
      </c>
      <c r="G207" s="9">
        <v>14.1</v>
      </c>
      <c r="H207" s="9">
        <v>11.8</v>
      </c>
      <c r="I207" s="9">
        <v>7.1</v>
      </c>
      <c r="J207" s="9">
        <f t="shared" si="22"/>
        <v>21.035964912280718</v>
      </c>
      <c r="K207" s="9">
        <f t="shared" si="22"/>
        <v>15.714213197969547</v>
      </c>
      <c r="L207" s="9">
        <f t="shared" si="22"/>
        <v>11.163451776649746</v>
      </c>
    </row>
    <row r="208" spans="1:12" x14ac:dyDescent="0.35">
      <c r="A208" s="2" t="str">
        <f t="shared" si="20"/>
        <v/>
      </c>
      <c r="B208" s="2" t="s">
        <v>316</v>
      </c>
      <c r="C208" s="9">
        <v>17.133333333333333</v>
      </c>
      <c r="D208" s="9">
        <v>10.1</v>
      </c>
      <c r="E208" s="9">
        <v>8.6</v>
      </c>
      <c r="F208" s="9">
        <f t="shared" si="21"/>
        <v>7.0333333333333332</v>
      </c>
      <c r="G208" s="9">
        <v>19.899999999999999</v>
      </c>
      <c r="H208" s="9">
        <v>9.1999999999999993</v>
      </c>
      <c r="I208" s="9">
        <v>6.5</v>
      </c>
      <c r="J208" s="9">
        <f t="shared" si="22"/>
        <v>21.035964912280718</v>
      </c>
      <c r="K208" s="9">
        <f t="shared" si="22"/>
        <v>15.714213197969547</v>
      </c>
      <c r="L208" s="9">
        <f t="shared" si="22"/>
        <v>11.163451776649746</v>
      </c>
    </row>
    <row r="209" spans="1:12" x14ac:dyDescent="0.35">
      <c r="A209" s="2" t="str">
        <f t="shared" si="20"/>
        <v/>
      </c>
      <c r="B209" s="2" t="s">
        <v>317</v>
      </c>
      <c r="C209" s="9">
        <v>17.266666666666666</v>
      </c>
      <c r="D209" s="9">
        <v>11.033333333333333</v>
      </c>
      <c r="E209" s="9">
        <v>6.2333333333333334</v>
      </c>
      <c r="F209" s="9">
        <f t="shared" si="21"/>
        <v>6.2333333333333325</v>
      </c>
      <c r="G209" s="9">
        <v>17.8</v>
      </c>
      <c r="H209" s="9">
        <v>12.1</v>
      </c>
      <c r="I209" s="9">
        <v>5.0999999999999996</v>
      </c>
      <c r="J209" s="9">
        <f t="shared" si="22"/>
        <v>21.035964912280718</v>
      </c>
      <c r="K209" s="9">
        <f t="shared" si="22"/>
        <v>15.714213197969547</v>
      </c>
      <c r="L209" s="9">
        <f t="shared" si="22"/>
        <v>11.163451776649746</v>
      </c>
    </row>
    <row r="210" spans="1:12" x14ac:dyDescent="0.35">
      <c r="A210" s="2" t="str">
        <f t="shared" si="20"/>
        <v/>
      </c>
      <c r="B210" s="2" t="s">
        <v>318</v>
      </c>
      <c r="C210" s="9">
        <v>18</v>
      </c>
      <c r="D210" s="9">
        <v>11.399999999999999</v>
      </c>
      <c r="E210" s="9">
        <v>6.333333333333333</v>
      </c>
      <c r="F210" s="9">
        <f t="shared" si="21"/>
        <v>6.6000000000000014</v>
      </c>
      <c r="G210" s="9">
        <v>16.3</v>
      </c>
      <c r="H210" s="9">
        <v>12.9</v>
      </c>
      <c r="I210" s="9">
        <v>7.4</v>
      </c>
      <c r="J210" s="9">
        <f t="shared" si="22"/>
        <v>21.035964912280718</v>
      </c>
      <c r="K210" s="9">
        <f t="shared" si="22"/>
        <v>15.714213197969547</v>
      </c>
      <c r="L210" s="9">
        <f t="shared" si="22"/>
        <v>11.163451776649746</v>
      </c>
    </row>
    <row r="211" spans="1:12" x14ac:dyDescent="0.35">
      <c r="A211" s="2" t="str">
        <f t="shared" si="20"/>
        <v/>
      </c>
      <c r="B211" s="2" t="s">
        <v>319</v>
      </c>
      <c r="C211" s="9">
        <v>20.633333333333336</v>
      </c>
      <c r="D211" s="9">
        <v>15.033333333333333</v>
      </c>
      <c r="E211" s="9">
        <v>11.799999999999999</v>
      </c>
      <c r="F211" s="9">
        <f t="shared" si="21"/>
        <v>5.6000000000000032</v>
      </c>
      <c r="G211" s="9">
        <v>27.8</v>
      </c>
      <c r="H211" s="9">
        <v>20.100000000000001</v>
      </c>
      <c r="I211" s="9">
        <v>22.9</v>
      </c>
      <c r="J211" s="9">
        <f t="shared" si="22"/>
        <v>21.035964912280718</v>
      </c>
      <c r="K211" s="9">
        <f t="shared" si="22"/>
        <v>15.714213197969547</v>
      </c>
      <c r="L211" s="9">
        <f t="shared" si="22"/>
        <v>11.163451776649746</v>
      </c>
    </row>
    <row r="212" spans="1:12" x14ac:dyDescent="0.35">
      <c r="A212" s="2" t="str">
        <f t="shared" si="20"/>
        <v/>
      </c>
      <c r="B212" s="2" t="s">
        <v>320</v>
      </c>
      <c r="C212" s="9">
        <v>27.266666666666669</v>
      </c>
      <c r="D212" s="9">
        <v>18.333333333333332</v>
      </c>
      <c r="E212" s="9">
        <v>16.099999999999998</v>
      </c>
      <c r="F212" s="9">
        <f t="shared" si="21"/>
        <v>8.9333333333333371</v>
      </c>
      <c r="G212" s="9">
        <v>37.700000000000003</v>
      </c>
      <c r="H212" s="9">
        <v>22</v>
      </c>
      <c r="I212" s="9">
        <v>18</v>
      </c>
      <c r="J212" s="9">
        <f t="shared" si="22"/>
        <v>21.035964912280718</v>
      </c>
      <c r="K212" s="9">
        <f t="shared" si="22"/>
        <v>15.714213197969547</v>
      </c>
      <c r="L212" s="9">
        <f t="shared" si="22"/>
        <v>11.163451776649746</v>
      </c>
    </row>
    <row r="213" spans="1:12" x14ac:dyDescent="0.35">
      <c r="A213" s="2" t="str">
        <f t="shared" si="20"/>
        <v/>
      </c>
      <c r="B213" s="2" t="s">
        <v>321</v>
      </c>
      <c r="C213" s="9">
        <v>35.133333333333333</v>
      </c>
      <c r="D213" s="9">
        <v>23.066666666666666</v>
      </c>
      <c r="E213" s="9">
        <v>19.266666666666666</v>
      </c>
      <c r="F213" s="9">
        <f t="shared" si="21"/>
        <v>12.066666666666666</v>
      </c>
      <c r="G213" s="9">
        <v>39.9</v>
      </c>
      <c r="H213" s="9">
        <v>27.1</v>
      </c>
      <c r="I213" s="9">
        <v>16.899999999999999</v>
      </c>
      <c r="J213" s="9">
        <f t="shared" si="22"/>
        <v>21.035964912280718</v>
      </c>
      <c r="K213" s="9">
        <f t="shared" si="22"/>
        <v>15.714213197969547</v>
      </c>
      <c r="L213" s="9">
        <f t="shared" si="22"/>
        <v>11.163451776649746</v>
      </c>
    </row>
    <row r="214" spans="1:12" x14ac:dyDescent="0.35">
      <c r="A214" s="2" t="str">
        <f t="shared" si="20"/>
        <v/>
      </c>
      <c r="B214" s="2" t="s">
        <v>322</v>
      </c>
      <c r="C214" s="9">
        <v>41.966666666666661</v>
      </c>
      <c r="D214" s="9">
        <v>26.866666666666664</v>
      </c>
      <c r="E214" s="9">
        <v>18.866666666666664</v>
      </c>
      <c r="F214" s="9">
        <f t="shared" si="21"/>
        <v>15.099999999999998</v>
      </c>
      <c r="G214" s="9">
        <v>48.3</v>
      </c>
      <c r="H214" s="9">
        <v>31.5</v>
      </c>
      <c r="I214" s="9">
        <v>21.7</v>
      </c>
      <c r="J214" s="9">
        <f t="shared" si="22"/>
        <v>21.035964912280718</v>
      </c>
      <c r="K214" s="9">
        <f t="shared" si="22"/>
        <v>15.714213197969547</v>
      </c>
      <c r="L214" s="9">
        <f t="shared" si="22"/>
        <v>11.163451776649746</v>
      </c>
    </row>
    <row r="215" spans="1:12" x14ac:dyDescent="0.35">
      <c r="A215" s="2" t="str">
        <f t="shared" si="20"/>
        <v>2021</v>
      </c>
      <c r="B215" s="2" t="s">
        <v>323</v>
      </c>
      <c r="C215" s="9">
        <v>45.033333333333331</v>
      </c>
      <c r="D215" s="9">
        <v>28.900000000000002</v>
      </c>
      <c r="E215" s="9">
        <v>18.933333333333334</v>
      </c>
      <c r="F215" s="9">
        <f t="shared" si="21"/>
        <v>16.133333333333329</v>
      </c>
      <c r="G215" s="9">
        <v>46.9</v>
      </c>
      <c r="H215" s="9">
        <v>28.1</v>
      </c>
      <c r="I215" s="9">
        <v>18.2</v>
      </c>
      <c r="J215" s="9">
        <f t="shared" ref="J215:L230" si="23">J214</f>
        <v>21.035964912280718</v>
      </c>
      <c r="K215" s="9">
        <f t="shared" si="23"/>
        <v>15.714213197969547</v>
      </c>
      <c r="L215" s="9">
        <f t="shared" si="23"/>
        <v>11.163451776649746</v>
      </c>
    </row>
    <row r="216" spans="1:12" x14ac:dyDescent="0.35">
      <c r="A216" s="2" t="str">
        <f t="shared" si="20"/>
        <v/>
      </c>
      <c r="B216" s="2" t="s">
        <v>324</v>
      </c>
      <c r="C216" s="9">
        <v>46.43333333333333</v>
      </c>
      <c r="D216" s="9">
        <v>30.933333333333337</v>
      </c>
      <c r="E216" s="9">
        <v>22.166666666666668</v>
      </c>
      <c r="F216" s="9">
        <f t="shared" si="21"/>
        <v>15.499999999999993</v>
      </c>
      <c r="G216" s="9">
        <v>44.1</v>
      </c>
      <c r="H216" s="9">
        <v>33.200000000000003</v>
      </c>
      <c r="I216" s="9">
        <v>26.6</v>
      </c>
      <c r="J216" s="9">
        <f t="shared" si="23"/>
        <v>21.035964912280718</v>
      </c>
      <c r="K216" s="9">
        <f t="shared" si="23"/>
        <v>15.714213197969547</v>
      </c>
      <c r="L216" s="9">
        <f t="shared" si="23"/>
        <v>11.163451776649746</v>
      </c>
    </row>
    <row r="217" spans="1:12" x14ac:dyDescent="0.35">
      <c r="A217" s="2" t="str">
        <f t="shared" si="20"/>
        <v/>
      </c>
      <c r="B217" s="2" t="s">
        <v>325</v>
      </c>
      <c r="C217" s="9">
        <v>45</v>
      </c>
      <c r="D217" s="9">
        <v>29.633333333333336</v>
      </c>
      <c r="E217" s="9">
        <v>23.899999999999995</v>
      </c>
      <c r="F217" s="9">
        <f t="shared" si="21"/>
        <v>15.366666666666664</v>
      </c>
      <c r="G217" s="9">
        <v>44</v>
      </c>
      <c r="H217" s="9">
        <v>27.6</v>
      </c>
      <c r="I217" s="9">
        <v>26.9</v>
      </c>
      <c r="J217" s="9">
        <f t="shared" si="23"/>
        <v>21.035964912280718</v>
      </c>
      <c r="K217" s="9">
        <f t="shared" si="23"/>
        <v>15.714213197969547</v>
      </c>
      <c r="L217" s="9">
        <f t="shared" si="23"/>
        <v>11.163451776649746</v>
      </c>
    </row>
    <row r="218" spans="1:12" x14ac:dyDescent="0.35">
      <c r="A218" s="2" t="str">
        <f t="shared" si="20"/>
        <v/>
      </c>
      <c r="B218" s="2" t="s">
        <v>326</v>
      </c>
      <c r="C218" s="9">
        <v>44.5</v>
      </c>
      <c r="D218" s="9">
        <v>32.1</v>
      </c>
      <c r="E218" s="9">
        <v>31.266666666666666</v>
      </c>
      <c r="F218" s="9">
        <f t="shared" si="21"/>
        <v>12.399999999999999</v>
      </c>
      <c r="G218" s="9">
        <v>45.4</v>
      </c>
      <c r="H218" s="9">
        <v>35.5</v>
      </c>
      <c r="I218" s="9">
        <v>40.299999999999997</v>
      </c>
      <c r="J218" s="9">
        <f t="shared" si="23"/>
        <v>21.035964912280718</v>
      </c>
      <c r="K218" s="9">
        <f t="shared" si="23"/>
        <v>15.714213197969547</v>
      </c>
      <c r="L218" s="9">
        <f t="shared" si="23"/>
        <v>11.163451776649746</v>
      </c>
    </row>
    <row r="219" spans="1:12" x14ac:dyDescent="0.35">
      <c r="A219" s="2" t="str">
        <f t="shared" si="20"/>
        <v/>
      </c>
      <c r="B219" s="2" t="s">
        <v>327</v>
      </c>
      <c r="C219" s="9">
        <v>46.1</v>
      </c>
      <c r="D219" s="9">
        <v>33</v>
      </c>
      <c r="E219" s="9">
        <v>37.966666666666661</v>
      </c>
      <c r="F219" s="9">
        <f t="shared" si="21"/>
        <v>13.100000000000001</v>
      </c>
      <c r="G219" s="9">
        <v>48.9</v>
      </c>
      <c r="H219" s="9">
        <v>35.9</v>
      </c>
      <c r="I219" s="9">
        <v>46.7</v>
      </c>
      <c r="J219" s="9">
        <f t="shared" si="23"/>
        <v>21.035964912280718</v>
      </c>
      <c r="K219" s="9">
        <f t="shared" si="23"/>
        <v>15.714213197969547</v>
      </c>
      <c r="L219" s="9">
        <f t="shared" si="23"/>
        <v>11.163451776649746</v>
      </c>
    </row>
    <row r="220" spans="1:12" x14ac:dyDescent="0.35">
      <c r="A220" s="2" t="str">
        <f t="shared" si="20"/>
        <v/>
      </c>
      <c r="B220" s="2" t="s">
        <v>328</v>
      </c>
      <c r="C220" s="9">
        <v>47</v>
      </c>
      <c r="D220" s="9">
        <v>35.9</v>
      </c>
      <c r="E220" s="9">
        <v>43.133333333333333</v>
      </c>
      <c r="F220" s="9">
        <f t="shared" si="21"/>
        <v>11.100000000000001</v>
      </c>
      <c r="G220" s="9">
        <v>46.7</v>
      </c>
      <c r="H220" s="9">
        <v>36.299999999999997</v>
      </c>
      <c r="I220" s="9">
        <v>42.4</v>
      </c>
      <c r="J220" s="9">
        <f t="shared" si="23"/>
        <v>21.035964912280718</v>
      </c>
      <c r="K220" s="9">
        <f t="shared" si="23"/>
        <v>15.714213197969547</v>
      </c>
      <c r="L220" s="9">
        <f t="shared" si="23"/>
        <v>11.163451776649746</v>
      </c>
    </row>
    <row r="221" spans="1:12" x14ac:dyDescent="0.35">
      <c r="A221" s="2" t="str">
        <f t="shared" si="20"/>
        <v/>
      </c>
      <c r="B221" s="2" t="s">
        <v>329</v>
      </c>
      <c r="C221" s="9">
        <v>48.5</v>
      </c>
      <c r="D221" s="9">
        <v>36.499999999999993</v>
      </c>
      <c r="E221" s="9">
        <v>41.766666666666666</v>
      </c>
      <c r="F221" s="9">
        <f t="shared" si="21"/>
        <v>12.000000000000007</v>
      </c>
      <c r="G221" s="9">
        <v>49.9</v>
      </c>
      <c r="H221" s="9">
        <v>37.299999999999997</v>
      </c>
      <c r="I221" s="9">
        <v>36.200000000000003</v>
      </c>
      <c r="J221" s="9">
        <f t="shared" si="23"/>
        <v>21.035964912280718</v>
      </c>
      <c r="K221" s="9">
        <f t="shared" si="23"/>
        <v>15.714213197969547</v>
      </c>
      <c r="L221" s="9">
        <f t="shared" si="23"/>
        <v>11.163451776649746</v>
      </c>
    </row>
    <row r="222" spans="1:12" x14ac:dyDescent="0.35">
      <c r="A222" s="2" t="str">
        <f t="shared" si="20"/>
        <v/>
      </c>
      <c r="B222" s="2" t="s">
        <v>330</v>
      </c>
      <c r="C222" s="9">
        <v>46.833333333333336</v>
      </c>
      <c r="D222" s="9">
        <v>36</v>
      </c>
      <c r="E222" s="9">
        <v>37.6</v>
      </c>
      <c r="F222" s="9">
        <f t="shared" si="21"/>
        <v>10.833333333333336</v>
      </c>
      <c r="G222" s="9">
        <v>43.9</v>
      </c>
      <c r="H222" s="9">
        <v>34.4</v>
      </c>
      <c r="I222" s="9">
        <v>34.200000000000003</v>
      </c>
      <c r="J222" s="9">
        <f t="shared" si="23"/>
        <v>21.035964912280718</v>
      </c>
      <c r="K222" s="9">
        <f t="shared" si="23"/>
        <v>15.714213197969547</v>
      </c>
      <c r="L222" s="9">
        <f t="shared" si="23"/>
        <v>11.163451776649746</v>
      </c>
    </row>
    <row r="223" spans="1:12" x14ac:dyDescent="0.35">
      <c r="A223" s="2" t="str">
        <f t="shared" si="20"/>
        <v/>
      </c>
      <c r="B223" s="2" t="s">
        <v>331</v>
      </c>
      <c r="C223" s="9">
        <v>49.566666666666663</v>
      </c>
      <c r="D223" s="9">
        <v>35.966666666666661</v>
      </c>
      <c r="E223" s="9">
        <v>34.433333333333337</v>
      </c>
      <c r="F223" s="9">
        <f t="shared" si="21"/>
        <v>13.600000000000001</v>
      </c>
      <c r="G223" s="9">
        <v>54.9</v>
      </c>
      <c r="H223" s="9">
        <v>36.200000000000003</v>
      </c>
      <c r="I223" s="9">
        <v>32.9</v>
      </c>
      <c r="J223" s="9">
        <f t="shared" si="23"/>
        <v>21.035964912280718</v>
      </c>
      <c r="K223" s="9">
        <f t="shared" si="23"/>
        <v>15.714213197969547</v>
      </c>
      <c r="L223" s="9">
        <f t="shared" si="23"/>
        <v>11.163451776649746</v>
      </c>
    </row>
    <row r="224" spans="1:12" x14ac:dyDescent="0.35">
      <c r="A224" s="2" t="str">
        <f t="shared" si="20"/>
        <v/>
      </c>
      <c r="B224" s="2" t="s">
        <v>332</v>
      </c>
      <c r="C224" s="9">
        <v>49.833333333333336</v>
      </c>
      <c r="D224" s="9">
        <v>34.366666666666667</v>
      </c>
      <c r="E224" s="9">
        <v>33.466666666666661</v>
      </c>
      <c r="F224" s="9">
        <f t="shared" si="21"/>
        <v>15.466666666666669</v>
      </c>
      <c r="G224" s="9">
        <v>50.7</v>
      </c>
      <c r="H224" s="9">
        <v>32.5</v>
      </c>
      <c r="I224" s="9">
        <v>33.299999999999997</v>
      </c>
      <c r="J224" s="9">
        <f t="shared" si="23"/>
        <v>21.035964912280718</v>
      </c>
      <c r="K224" s="9">
        <f t="shared" si="23"/>
        <v>15.714213197969547</v>
      </c>
      <c r="L224" s="9">
        <f t="shared" si="23"/>
        <v>11.163451776649746</v>
      </c>
    </row>
    <row r="225" spans="1:12" x14ac:dyDescent="0.35">
      <c r="A225" s="2" t="str">
        <f t="shared" si="20"/>
        <v/>
      </c>
      <c r="B225" s="2" t="s">
        <v>333</v>
      </c>
      <c r="C225" s="9">
        <v>51.9</v>
      </c>
      <c r="D225" s="9">
        <v>34.333333333333336</v>
      </c>
      <c r="E225" s="9">
        <v>32.099999999999994</v>
      </c>
      <c r="F225" s="9">
        <f t="shared" si="21"/>
        <v>17.566666666666663</v>
      </c>
      <c r="G225" s="9">
        <v>50.1</v>
      </c>
      <c r="H225" s="9">
        <v>34.299999999999997</v>
      </c>
      <c r="I225" s="9">
        <v>30.1</v>
      </c>
      <c r="J225" s="9">
        <f t="shared" si="23"/>
        <v>21.035964912280718</v>
      </c>
      <c r="K225" s="9">
        <f t="shared" si="23"/>
        <v>15.714213197969547</v>
      </c>
      <c r="L225" s="9">
        <f t="shared" si="23"/>
        <v>11.163451776649746</v>
      </c>
    </row>
    <row r="226" spans="1:12" x14ac:dyDescent="0.35">
      <c r="A226" s="2" t="str">
        <f t="shared" si="20"/>
        <v/>
      </c>
      <c r="B226" s="2" t="s">
        <v>334</v>
      </c>
      <c r="C226" s="9">
        <v>50.033333333333339</v>
      </c>
      <c r="D226" s="9">
        <v>33.633333333333333</v>
      </c>
      <c r="E226" s="9">
        <v>31.099999999999998</v>
      </c>
      <c r="F226" s="9">
        <f t="shared" si="21"/>
        <v>16.400000000000006</v>
      </c>
      <c r="G226" s="9">
        <v>49.3</v>
      </c>
      <c r="H226" s="9">
        <v>34.1</v>
      </c>
      <c r="I226" s="9">
        <v>29.9</v>
      </c>
      <c r="J226" s="9">
        <f t="shared" si="23"/>
        <v>21.035964912280718</v>
      </c>
      <c r="K226" s="9">
        <f t="shared" si="23"/>
        <v>15.714213197969547</v>
      </c>
      <c r="L226" s="9">
        <f t="shared" si="23"/>
        <v>11.163451776649746</v>
      </c>
    </row>
    <row r="227" spans="1:12" x14ac:dyDescent="0.35">
      <c r="A227" s="2" t="str">
        <f t="shared" si="20"/>
        <v>2022</v>
      </c>
      <c r="B227" s="2" t="s">
        <v>335</v>
      </c>
      <c r="C227" s="9">
        <v>45.666666666666664</v>
      </c>
      <c r="D227" s="9">
        <v>31.866666666666671</v>
      </c>
      <c r="E227" s="9">
        <v>26.133333333333336</v>
      </c>
      <c r="F227" s="9">
        <f t="shared" si="21"/>
        <v>13.799999999999994</v>
      </c>
      <c r="G227" s="9">
        <v>37.6</v>
      </c>
      <c r="H227" s="9">
        <v>27.2</v>
      </c>
      <c r="I227" s="9">
        <v>18.399999999999999</v>
      </c>
      <c r="J227" s="9">
        <f t="shared" si="23"/>
        <v>21.035964912280718</v>
      </c>
      <c r="K227" s="9">
        <f t="shared" si="23"/>
        <v>15.714213197969547</v>
      </c>
      <c r="L227" s="9">
        <f t="shared" si="23"/>
        <v>11.163451776649746</v>
      </c>
    </row>
    <row r="228" spans="1:12" x14ac:dyDescent="0.35">
      <c r="A228" s="2" t="str">
        <f t="shared" si="20"/>
        <v/>
      </c>
      <c r="B228" s="2" t="s">
        <v>336</v>
      </c>
      <c r="C228" s="9">
        <v>44</v>
      </c>
      <c r="D228" s="9">
        <v>28.966666666666669</v>
      </c>
      <c r="E228" s="9">
        <v>21.8</v>
      </c>
      <c r="F228" s="9">
        <f t="shared" si="21"/>
        <v>15.033333333333331</v>
      </c>
      <c r="G228" s="9">
        <v>45.1</v>
      </c>
      <c r="H228" s="9">
        <v>25.6</v>
      </c>
      <c r="I228" s="9">
        <v>17.100000000000001</v>
      </c>
      <c r="J228" s="9">
        <f t="shared" si="23"/>
        <v>21.035964912280718</v>
      </c>
      <c r="K228" s="9">
        <f t="shared" si="23"/>
        <v>15.714213197969547</v>
      </c>
      <c r="L228" s="9">
        <f t="shared" si="23"/>
        <v>11.163451776649746</v>
      </c>
    </row>
    <row r="229" spans="1:12" x14ac:dyDescent="0.35">
      <c r="A229" s="2" t="str">
        <f t="shared" si="20"/>
        <v/>
      </c>
      <c r="B229" s="2" t="s">
        <v>337</v>
      </c>
      <c r="C229" s="9">
        <v>39.56666666666667</v>
      </c>
      <c r="D229" s="9">
        <v>25.533333333333331</v>
      </c>
      <c r="E229" s="9">
        <v>17.333333333333332</v>
      </c>
      <c r="F229" s="9">
        <f t="shared" si="21"/>
        <v>14.033333333333339</v>
      </c>
      <c r="G229" s="9">
        <v>36</v>
      </c>
      <c r="H229" s="9">
        <v>23.8</v>
      </c>
      <c r="I229" s="9">
        <v>16.5</v>
      </c>
      <c r="J229" s="9">
        <f t="shared" si="23"/>
        <v>21.035964912280718</v>
      </c>
      <c r="K229" s="9">
        <f t="shared" si="23"/>
        <v>15.714213197969547</v>
      </c>
      <c r="L229" s="9">
        <f t="shared" si="23"/>
        <v>11.163451776649746</v>
      </c>
    </row>
    <row r="230" spans="1:12" x14ac:dyDescent="0.35">
      <c r="A230" s="2" t="str">
        <f t="shared" si="20"/>
        <v/>
      </c>
      <c r="B230" s="2" t="s">
        <v>338</v>
      </c>
      <c r="C230" s="9">
        <v>39</v>
      </c>
      <c r="D230" s="9">
        <v>23.833333333333332</v>
      </c>
      <c r="E230" s="9">
        <v>15.6</v>
      </c>
      <c r="F230" s="9">
        <f t="shared" si="21"/>
        <v>15.166666666666668</v>
      </c>
      <c r="G230" s="9">
        <v>35.9</v>
      </c>
      <c r="H230" s="9">
        <v>22.1</v>
      </c>
      <c r="I230" s="9">
        <v>13.2</v>
      </c>
      <c r="J230" s="9">
        <f t="shared" si="23"/>
        <v>21.035964912280718</v>
      </c>
      <c r="K230" s="9">
        <f t="shared" si="23"/>
        <v>15.714213197969547</v>
      </c>
      <c r="L230" s="9">
        <f t="shared" si="23"/>
        <v>11.163451776649746</v>
      </c>
    </row>
    <row r="231" spans="1:12" x14ac:dyDescent="0.35">
      <c r="A231" s="2" t="str">
        <f t="shared" si="20"/>
        <v/>
      </c>
      <c r="B231" s="2" t="s">
        <v>339</v>
      </c>
      <c r="C231" s="9">
        <v>35.9</v>
      </c>
      <c r="D231" s="9">
        <v>23.666666666666668</v>
      </c>
      <c r="E231" s="9">
        <v>13.266666666666666</v>
      </c>
      <c r="F231" s="9">
        <f t="shared" si="21"/>
        <v>12.233333333333331</v>
      </c>
      <c r="G231" s="9">
        <v>35.799999999999997</v>
      </c>
      <c r="H231" s="9">
        <v>25.1</v>
      </c>
      <c r="I231" s="9">
        <v>10.1</v>
      </c>
      <c r="J231" s="9">
        <f t="shared" ref="J231:L237" si="24">J230</f>
        <v>21.035964912280718</v>
      </c>
      <c r="K231" s="9">
        <f t="shared" si="24"/>
        <v>15.714213197969547</v>
      </c>
      <c r="L231" s="9">
        <f t="shared" si="24"/>
        <v>11.163451776649746</v>
      </c>
    </row>
    <row r="232" spans="1:12" x14ac:dyDescent="0.35">
      <c r="A232" s="2" t="str">
        <f t="shared" si="20"/>
        <v/>
      </c>
      <c r="B232" s="2" t="s">
        <v>66</v>
      </c>
      <c r="C232" s="9">
        <v>35.299999999999997</v>
      </c>
      <c r="D232" s="9">
        <v>22.366666666666664</v>
      </c>
      <c r="E232" s="9">
        <v>13.799999999999999</v>
      </c>
      <c r="F232" s="9">
        <f t="shared" si="21"/>
        <v>12.933333333333334</v>
      </c>
      <c r="G232" s="9">
        <v>34.200000000000003</v>
      </c>
      <c r="H232" s="9">
        <v>19.899999999999999</v>
      </c>
      <c r="I232" s="9">
        <v>18.100000000000001</v>
      </c>
      <c r="J232" s="9">
        <f t="shared" si="24"/>
        <v>21.035964912280718</v>
      </c>
      <c r="K232" s="9">
        <f t="shared" si="24"/>
        <v>15.714213197969547</v>
      </c>
      <c r="L232" s="9">
        <f t="shared" si="24"/>
        <v>11.163451776649746</v>
      </c>
    </row>
    <row r="233" spans="1:12" x14ac:dyDescent="0.35">
      <c r="A233" s="2" t="str">
        <f t="shared" si="20"/>
        <v/>
      </c>
      <c r="B233" s="2" t="s">
        <v>67</v>
      </c>
      <c r="C233" s="9">
        <v>33.5</v>
      </c>
      <c r="D233" s="9">
        <v>22.233333333333334</v>
      </c>
      <c r="E233" s="9">
        <v>18.333333333333332</v>
      </c>
      <c r="F233" s="9">
        <f t="shared" si="21"/>
        <v>11.266666666666666</v>
      </c>
      <c r="G233" s="9">
        <v>30.5</v>
      </c>
      <c r="H233" s="9">
        <v>21.7</v>
      </c>
      <c r="I233" s="9">
        <v>26.8</v>
      </c>
      <c r="J233" s="9">
        <f t="shared" si="24"/>
        <v>21.035964912280718</v>
      </c>
      <c r="K233" s="9">
        <f t="shared" si="24"/>
        <v>15.714213197969547</v>
      </c>
      <c r="L233" s="9">
        <f t="shared" si="24"/>
        <v>11.163451776649746</v>
      </c>
    </row>
    <row r="234" spans="1:12" x14ac:dyDescent="0.35">
      <c r="A234" s="2" t="str">
        <f t="shared" si="20"/>
        <v/>
      </c>
      <c r="B234" s="2" t="s">
        <v>68</v>
      </c>
      <c r="C234" s="9">
        <v>32.466666666666669</v>
      </c>
      <c r="D234" s="9">
        <v>20.333333333333332</v>
      </c>
      <c r="E234" s="9">
        <v>20.500000000000004</v>
      </c>
      <c r="F234" s="9">
        <f t="shared" si="21"/>
        <v>12.133333333333336</v>
      </c>
      <c r="G234" s="9">
        <v>32.700000000000003</v>
      </c>
      <c r="H234" s="9">
        <v>19.399999999999999</v>
      </c>
      <c r="I234" s="9">
        <v>16.600000000000001</v>
      </c>
      <c r="J234" s="9">
        <f t="shared" si="24"/>
        <v>21.035964912280718</v>
      </c>
      <c r="K234" s="9">
        <f t="shared" si="24"/>
        <v>15.714213197969547</v>
      </c>
      <c r="L234" s="9">
        <f t="shared" si="24"/>
        <v>11.163451776649746</v>
      </c>
    </row>
    <row r="235" spans="1:12" x14ac:dyDescent="0.35">
      <c r="A235" s="2" t="str">
        <f t="shared" si="20"/>
        <v/>
      </c>
      <c r="B235" s="2" t="s">
        <v>69</v>
      </c>
      <c r="C235" s="9">
        <v>31.233333333333334</v>
      </c>
      <c r="D235" s="9">
        <v>20.299999999999997</v>
      </c>
      <c r="E235" s="9">
        <v>21.033333333333335</v>
      </c>
      <c r="F235" s="9">
        <f t="shared" si="21"/>
        <v>10.933333333333337</v>
      </c>
      <c r="G235" s="9">
        <v>30.5</v>
      </c>
      <c r="H235" s="9">
        <v>19.8</v>
      </c>
      <c r="I235" s="9">
        <v>19.7</v>
      </c>
      <c r="J235" s="9">
        <f t="shared" si="24"/>
        <v>21.035964912280718</v>
      </c>
      <c r="K235" s="9">
        <f t="shared" si="24"/>
        <v>15.714213197969547</v>
      </c>
      <c r="L235" s="9">
        <f t="shared" si="24"/>
        <v>11.163451776649746</v>
      </c>
    </row>
    <row r="236" spans="1:12" x14ac:dyDescent="0.35">
      <c r="A236" s="2" t="str">
        <f t="shared" si="20"/>
        <v/>
      </c>
      <c r="B236" s="2" t="s">
        <v>70</v>
      </c>
      <c r="C236" s="9">
        <v>33.6</v>
      </c>
      <c r="D236" s="9">
        <v>19.2</v>
      </c>
      <c r="E236" s="9">
        <v>15.199999999999998</v>
      </c>
      <c r="F236" s="9">
        <f t="shared" si="21"/>
        <v>14.400000000000002</v>
      </c>
      <c r="G236" s="9">
        <v>37.6</v>
      </c>
      <c r="H236" s="9">
        <v>18.399999999999999</v>
      </c>
      <c r="I236" s="9">
        <v>9.3000000000000007</v>
      </c>
      <c r="J236" s="9">
        <f t="shared" si="24"/>
        <v>21.035964912280718</v>
      </c>
      <c r="K236" s="9">
        <f t="shared" si="24"/>
        <v>15.714213197969547</v>
      </c>
      <c r="L236" s="9">
        <f t="shared" si="24"/>
        <v>11.163451776649746</v>
      </c>
    </row>
    <row r="237" spans="1:12" x14ac:dyDescent="0.35">
      <c r="A237" s="2" t="str">
        <f t="shared" si="20"/>
        <v/>
      </c>
      <c r="B237" s="2" t="s">
        <v>71</v>
      </c>
      <c r="C237" s="9">
        <v>31.033333333333331</v>
      </c>
      <c r="D237" s="9">
        <v>18.266666666666669</v>
      </c>
      <c r="E237" s="9">
        <v>16.866666666666667</v>
      </c>
      <c r="F237" s="9">
        <f t="shared" si="21"/>
        <v>12.766666666666662</v>
      </c>
      <c r="G237" s="9">
        <v>25</v>
      </c>
      <c r="H237" s="9">
        <v>16.600000000000001</v>
      </c>
      <c r="I237" s="9">
        <v>21.6</v>
      </c>
      <c r="J237" s="9">
        <f t="shared" si="24"/>
        <v>21.035964912280718</v>
      </c>
      <c r="K237" s="9">
        <f t="shared" si="24"/>
        <v>15.714213197969547</v>
      </c>
      <c r="L237" s="9">
        <f t="shared" si="24"/>
        <v>11.163451776649746</v>
      </c>
    </row>
    <row r="238" spans="1:12" x14ac:dyDescent="0.35">
      <c r="A238" s="2" t="str">
        <f t="shared" si="20"/>
        <v/>
      </c>
      <c r="B238" s="2" t="s">
        <v>72</v>
      </c>
      <c r="C238" s="9" t="e">
        <v>#N/A</v>
      </c>
      <c r="D238" s="9" t="e">
        <v>#N/A</v>
      </c>
      <c r="E238" s="9" t="e">
        <v>#N/A</v>
      </c>
      <c r="F238" s="9" t="e">
        <f t="shared" si="21"/>
        <v>#N/A</v>
      </c>
      <c r="G238" s="9" t="e">
        <v>#N/A</v>
      </c>
      <c r="H238" s="9" t="e">
        <v>#N/A</v>
      </c>
      <c r="I238" s="9" t="e">
        <v>#N/A</v>
      </c>
    </row>
    <row r="239" spans="1:12" x14ac:dyDescent="0.35">
      <c r="A239" s="2" t="str">
        <f t="shared" si="20"/>
        <v>2023</v>
      </c>
      <c r="B239" s="2" t="s">
        <v>73</v>
      </c>
      <c r="C239" s="9" t="e">
        <v>#N/A</v>
      </c>
      <c r="D239" s="9" t="e">
        <v>#N/A</v>
      </c>
      <c r="E239" s="9" t="e">
        <v>#N/A</v>
      </c>
      <c r="F239" s="9" t="e">
        <f t="shared" si="21"/>
        <v>#N/A</v>
      </c>
      <c r="G239" s="9" t="e">
        <v>#N/A</v>
      </c>
      <c r="H239" s="9" t="e">
        <v>#N/A</v>
      </c>
      <c r="I239" s="9" t="e">
        <v>#N/A</v>
      </c>
    </row>
    <row r="240" spans="1:12" x14ac:dyDescent="0.35">
      <c r="A240" s="2" t="str">
        <f t="shared" si="20"/>
        <v/>
      </c>
      <c r="B240" s="2" t="s">
        <v>74</v>
      </c>
      <c r="C240" s="9" t="e">
        <v>#N/A</v>
      </c>
      <c r="D240" s="9" t="e">
        <v>#N/A</v>
      </c>
      <c r="E240" s="9" t="e">
        <v>#N/A</v>
      </c>
      <c r="F240" s="9" t="e">
        <f t="shared" si="21"/>
        <v>#N/A</v>
      </c>
      <c r="G240" s="9" t="e">
        <v>#N/A</v>
      </c>
      <c r="H240" s="9" t="e">
        <v>#N/A</v>
      </c>
      <c r="I240" s="9" t="e">
        <v>#N/A</v>
      </c>
    </row>
    <row r="241" spans="1:9" x14ac:dyDescent="0.35">
      <c r="A241" s="2" t="str">
        <f t="shared" si="20"/>
        <v/>
      </c>
      <c r="B241" s="2" t="s">
        <v>75</v>
      </c>
      <c r="C241" s="9" t="e">
        <v>#N/A</v>
      </c>
      <c r="D241" s="9" t="e">
        <v>#N/A</v>
      </c>
      <c r="E241" s="9" t="e">
        <v>#N/A</v>
      </c>
      <c r="F241" s="9" t="e">
        <f t="shared" si="21"/>
        <v>#N/A</v>
      </c>
      <c r="G241" s="9" t="e">
        <v>#N/A</v>
      </c>
      <c r="H241" s="9" t="e">
        <v>#N/A</v>
      </c>
      <c r="I241" s="9" t="e">
        <v>#N/A</v>
      </c>
    </row>
    <row r="242" spans="1:9" x14ac:dyDescent="0.35">
      <c r="A242" s="2" t="str">
        <f t="shared" si="20"/>
        <v/>
      </c>
      <c r="B242" s="2" t="s">
        <v>76</v>
      </c>
      <c r="C242" s="9" t="e">
        <v>#N/A</v>
      </c>
      <c r="D242" s="9" t="e">
        <v>#N/A</v>
      </c>
      <c r="E242" s="9" t="e">
        <v>#N/A</v>
      </c>
      <c r="F242" s="9" t="e">
        <f t="shared" si="21"/>
        <v>#N/A</v>
      </c>
      <c r="G242" s="9" t="e">
        <v>#N/A</v>
      </c>
      <c r="H242" s="9" t="e">
        <v>#N/A</v>
      </c>
      <c r="I242" s="9" t="e">
        <v>#N/A</v>
      </c>
    </row>
    <row r="243" spans="1:9" x14ac:dyDescent="0.35">
      <c r="A243" s="2" t="str">
        <f t="shared" si="20"/>
        <v/>
      </c>
      <c r="B243" s="2" t="s">
        <v>77</v>
      </c>
      <c r="C243" s="9" t="e">
        <v>#N/A</v>
      </c>
      <c r="D243" s="9" t="e">
        <v>#N/A</v>
      </c>
      <c r="E243" s="9" t="e">
        <v>#N/A</v>
      </c>
      <c r="F243" s="9" t="e">
        <f t="shared" si="21"/>
        <v>#N/A</v>
      </c>
      <c r="G243" s="9" t="e">
        <v>#N/A</v>
      </c>
      <c r="H243" s="9" t="e">
        <v>#N/A</v>
      </c>
      <c r="I243" s="9" t="e">
        <v>#N/A</v>
      </c>
    </row>
    <row r="244" spans="1:9" x14ac:dyDescent="0.35">
      <c r="A244" s="2" t="str">
        <f t="shared" si="20"/>
        <v/>
      </c>
      <c r="B244" s="2" t="s">
        <v>78</v>
      </c>
      <c r="C244" s="9" t="e">
        <v>#N/A</v>
      </c>
      <c r="D244" s="9" t="e">
        <v>#N/A</v>
      </c>
      <c r="E244" s="9" t="e">
        <v>#N/A</v>
      </c>
      <c r="F244" s="9" t="e">
        <f t="shared" si="21"/>
        <v>#N/A</v>
      </c>
      <c r="G244" s="9" t="e">
        <v>#N/A</v>
      </c>
      <c r="H244" s="9" t="e">
        <v>#N/A</v>
      </c>
      <c r="I244" s="9" t="e">
        <v>#N/A</v>
      </c>
    </row>
    <row r="245" spans="1:9" x14ac:dyDescent="0.35">
      <c r="G245" s="9">
        <f>AVERAGE(G235:G237)</f>
        <v>31.033333333333331</v>
      </c>
      <c r="H245" s="9">
        <f>AVERAGE(H235:H237)</f>
        <v>18.266666666666669</v>
      </c>
    </row>
  </sheetData>
  <mergeCells count="3">
    <mergeCell ref="C1:E1"/>
    <mergeCell ref="G1:I1"/>
    <mergeCell ref="J1:L1"/>
  </mergeCells>
  <pageMargins left="0.7" right="0.7" top="0.75" bottom="0.75" header="0.3" footer="0.3"/>
  <pageSetup orientation="portrait" verticalDpi="1200" r:id="rId1"/>
  <headerFooter>
    <oddHeader>&amp;L&amp;"Calibri"&amp;11&amp;K000000&amp;"Calibri"&amp;11&amp;K000000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48FE-AEF4-4A1B-9C13-892927B0C1D0}">
  <sheetPr codeName="Sheet8">
    <tabColor theme="6" tint="0.79998168889431442"/>
  </sheetPr>
  <dimension ref="A1:J14"/>
  <sheetViews>
    <sheetView zoomScale="70" zoomScaleNormal="70" workbookViewId="0">
      <selection activeCell="E17" sqref="E17"/>
    </sheetView>
  </sheetViews>
  <sheetFormatPr defaultColWidth="9.1796875" defaultRowHeight="14.5" x14ac:dyDescent="0.35"/>
  <cols>
    <col min="1" max="1" width="22.453125" style="15" bestFit="1" customWidth="1"/>
    <col min="2" max="2" width="32.453125" style="15" customWidth="1"/>
    <col min="3" max="3" width="30.1796875" style="15" bestFit="1" customWidth="1"/>
    <col min="4" max="4" width="16.7265625" style="15" bestFit="1" customWidth="1"/>
    <col min="5" max="5" width="42.1796875" style="15" customWidth="1"/>
    <col min="6" max="6" width="14.26953125" style="15" bestFit="1" customWidth="1"/>
    <col min="7" max="7" width="28.54296875" style="15" bestFit="1" customWidth="1"/>
    <col min="8" max="8" width="27.26953125" style="15" bestFit="1" customWidth="1"/>
    <col min="9" max="16384" width="9.1796875" style="15"/>
  </cols>
  <sheetData>
    <row r="1" spans="1:10" x14ac:dyDescent="0.35">
      <c r="A1" s="14" t="s">
        <v>354</v>
      </c>
    </row>
    <row r="2" spans="1:10" x14ac:dyDescent="0.35">
      <c r="B2" s="16" t="s">
        <v>355</v>
      </c>
    </row>
    <row r="3" spans="1:10" x14ac:dyDescent="0.35">
      <c r="B3" t="s">
        <v>356</v>
      </c>
      <c r="C3"/>
      <c r="D3"/>
      <c r="E3"/>
      <c r="F3"/>
      <c r="G3"/>
      <c r="H3"/>
      <c r="I3"/>
      <c r="J3"/>
    </row>
    <row r="4" spans="1:10" x14ac:dyDescent="0.35">
      <c r="B4" s="17" t="s">
        <v>357</v>
      </c>
      <c r="C4"/>
      <c r="D4"/>
      <c r="E4"/>
      <c r="F4"/>
      <c r="G4"/>
      <c r="H4"/>
      <c r="I4"/>
      <c r="J4"/>
    </row>
    <row r="5" spans="1:10" x14ac:dyDescent="0.35">
      <c r="B5"/>
      <c r="C5"/>
      <c r="D5"/>
      <c r="E5"/>
      <c r="F5"/>
      <c r="G5"/>
      <c r="H5"/>
      <c r="I5"/>
      <c r="J5"/>
    </row>
    <row r="6" spans="1:10" x14ac:dyDescent="0.35">
      <c r="B6" t="s">
        <v>358</v>
      </c>
      <c r="C6"/>
      <c r="D6"/>
      <c r="E6"/>
      <c r="F6"/>
      <c r="G6"/>
      <c r="H6"/>
      <c r="I6"/>
      <c r="J6"/>
    </row>
    <row r="7" spans="1:10" x14ac:dyDescent="0.35">
      <c r="B7" t="s">
        <v>359</v>
      </c>
      <c r="C7"/>
      <c r="D7"/>
      <c r="E7"/>
      <c r="F7"/>
      <c r="G7"/>
      <c r="H7"/>
      <c r="I7"/>
      <c r="J7"/>
    </row>
    <row r="8" spans="1:10" x14ac:dyDescent="0.35">
      <c r="B8"/>
      <c r="C8"/>
      <c r="D8"/>
      <c r="E8"/>
      <c r="F8" s="18"/>
      <c r="G8"/>
      <c r="H8"/>
      <c r="I8"/>
      <c r="J8"/>
    </row>
    <row r="9" spans="1:10" x14ac:dyDescent="0.35">
      <c r="B9"/>
      <c r="C9"/>
      <c r="D9">
        <v>2018</v>
      </c>
      <c r="E9">
        <v>2019</v>
      </c>
      <c r="F9">
        <v>2020</v>
      </c>
      <c r="G9" s="15">
        <v>2021</v>
      </c>
      <c r="H9" s="15">
        <v>2022</v>
      </c>
      <c r="I9" t="s">
        <v>360</v>
      </c>
      <c r="J9" s="19" t="s">
        <v>361</v>
      </c>
    </row>
    <row r="10" spans="1:10" x14ac:dyDescent="0.35">
      <c r="B10"/>
      <c r="C10" t="s">
        <v>362</v>
      </c>
      <c r="D10" s="20">
        <v>4.5</v>
      </c>
      <c r="E10" s="20">
        <v>3.9</v>
      </c>
      <c r="F10" s="21">
        <v>2.1</v>
      </c>
      <c r="G10" s="15">
        <v>7</v>
      </c>
      <c r="H10" s="15">
        <v>7.6</v>
      </c>
      <c r="I10">
        <v>5.6</v>
      </c>
      <c r="J10" s="19">
        <v>5.3</v>
      </c>
    </row>
    <row r="11" spans="1:10" x14ac:dyDescent="0.35">
      <c r="B11"/>
      <c r="C11" t="s">
        <v>363</v>
      </c>
      <c r="D11" s="20">
        <v>4.7</v>
      </c>
      <c r="E11" s="20">
        <v>3.4</v>
      </c>
      <c r="F11" s="21">
        <v>2.7</v>
      </c>
      <c r="G11" s="15">
        <v>9.9</v>
      </c>
      <c r="H11" s="15">
        <v>9.6</v>
      </c>
      <c r="I11">
        <v>5.9</v>
      </c>
      <c r="J11" s="19">
        <v>4.7</v>
      </c>
    </row>
    <row r="12" spans="1:10" x14ac:dyDescent="0.35">
      <c r="B12"/>
      <c r="C12" t="s">
        <v>364</v>
      </c>
      <c r="D12" s="20">
        <v>3.1</v>
      </c>
      <c r="E12" s="20">
        <v>2.4</v>
      </c>
      <c r="F12" s="21">
        <v>1.1000000000000001</v>
      </c>
      <c r="G12" s="15">
        <v>6.9</v>
      </c>
      <c r="H12" s="15">
        <v>7.4</v>
      </c>
      <c r="I12">
        <v>4.7</v>
      </c>
      <c r="J12" s="19">
        <v>3.8</v>
      </c>
    </row>
    <row r="13" spans="1:10" x14ac:dyDescent="0.35">
      <c r="B13" t="s">
        <v>365</v>
      </c>
      <c r="C13"/>
      <c r="D13"/>
      <c r="E13"/>
      <c r="F13"/>
      <c r="G13"/>
      <c r="H13"/>
      <c r="I13"/>
      <c r="J13" s="19"/>
    </row>
    <row r="14" spans="1:10" x14ac:dyDescent="0.35">
      <c r="J14" s="22"/>
    </row>
  </sheetData>
  <pageMargins left="0.7" right="0.7" top="0.75" bottom="0.75" header="0.3" footer="0.3"/>
  <pageSetup orientation="portrait" r:id="rId1"/>
  <headerFooter>
    <oddHeader>&amp;L&amp;"Calibri"&amp;11&amp;K000000&amp;"Calibri"&amp;11&amp;K000000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4</vt:i4>
      </vt:variant>
      <vt:variant>
        <vt:lpstr>Named Ranges</vt:lpstr>
      </vt:variant>
      <vt:variant>
        <vt:i4>3</vt:i4>
      </vt:variant>
    </vt:vector>
  </HeadingPairs>
  <TitlesOfParts>
    <vt:vector size="11" baseType="lpstr">
      <vt:lpstr>Data1</vt:lpstr>
      <vt:lpstr>Data2</vt:lpstr>
      <vt:lpstr>Data3</vt:lpstr>
      <vt:lpstr>Data4</vt:lpstr>
      <vt:lpstr>Chart1</vt:lpstr>
      <vt:lpstr>Chart2</vt:lpstr>
      <vt:lpstr>Chart3</vt:lpstr>
      <vt:lpstr>Chart4</vt:lpstr>
      <vt:lpstr>_dlx.sectorytd.level.use</vt:lpstr>
      <vt:lpstr>_DLX17.USE</vt:lpstr>
      <vt:lpstr>_DLX23.USE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2023-06-21T22:45:51Z</dcterms:created>
  <dcterms:modified xsi:type="dcterms:W3CDTF">2023-06-21T22:49:59Z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2023-06-21T22:46:21Z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11c661b0-19aa-495e-8da2-af71ed95c7db</vt:lpwstr>
  </property>
  <property fmtid="{D5CDD505-2E9C-101B-9397-08002B2CF9AE}" pid="8" name="MSIP_Label_65269c60-0483-4c57-9e8c-3779d6900235_ContentBits">
    <vt:lpwstr>0</vt:lpwstr>
  </property>
</Properties>
</file>